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<sst xmlns="http://schemas.openxmlformats.org/spreadsheetml/2006/main" count="540" uniqueCount="219">
  <si>
    <t>部门预算收支总表</t>
  </si>
  <si>
    <t>部门编码及名称：[549]邯郸仲裁委员会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</si>
  <si>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</si>
  <si>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</si>
  <si>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</si>
  <si>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</si>
  <si>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</si>
  <si>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</si>
  <si>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</si>
  <si>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</si>
  <si>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</si>
  <si>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</si>
  <si>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</si>
  <si>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</si>
  <si>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</si>
  <si>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</si>
  <si>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</si>
  <si>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</si>
  <si>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</si>
  <si>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</si>
  <si>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</si>
  <si>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</si>
  <si>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</si>
  <si>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</si>
  <si>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</si>
  <si>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</si>
  <si>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</si>
  <si>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</si>
  <si>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</si>
  <si>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</si>
  <si>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</si>
  <si>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</si>
  <si>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</si>
  <si>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</si>
  <si>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</si>
  <si>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</si>
  <si>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</si>
  <si>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</si>
  <si>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</si>
  <si>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</si>
  <si>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</si>
  <si>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</si>
  <si>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</si>
  <si>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</si>
  <si>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</si>
  <si>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</si>
  <si>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</si>
  <si>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</si>
  <si>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</si>
  <si>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</si>
  <si>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</si>
  <si>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</si>
  <si>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</si>
  <si>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</si>
  <si>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</si>
  <si>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</si>
  <si>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</si>
  <si>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</si>
  <si>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</si>
  <si>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</si>
  <si>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</si>
  <si>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</si>
  <si>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</si>
  <si>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</si>
  <si>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</si>
  <si>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</si>
  <si>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</si>
  <si>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</si>
  <si>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</si>
  <si>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</si>
  <si>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</si>
  <si>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</si>
  <si>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</si>
  <si>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</si>
  <si>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</si>
  <si>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</si>
  <si>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</si>
  <si>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</si>
  <si>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</si>
  <si>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</si>
  <si>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20406</t>
  </si>
  <si>
    <t>司法</t>
  </si>
  <si>
    <t>2040609</t>
  </si>
  <si>
    <t>仲裁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</si>
  <si>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</si>
  <si>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</si>
  <si>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</si>
  <si>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</si>
  <si>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</si>
  <si>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</si>
  <si>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</si>
  <si>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</si>
  <si>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</si>
  <si>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</si>
  <si>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</si>
  <si>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</si>
  <si>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</si>
  <si>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</si>
  <si>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</si>
  <si>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</si>
  <si>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</si>
  <si>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</si>
  <si>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</si>
  <si>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</si>
  <si>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</si>
  <si>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</si>
  <si>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</si>
  <si>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</si>
  <si>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</si>
  <si>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</si>
  <si>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</si>
  <si>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</si>
  <si>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</si>
  <si>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5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</si>
  <si>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</si>
  <si>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</si>
  <si>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</si>
  <si>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</si>
  <si>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</si>
  <si>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</si>
  <si>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</si>
  <si>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</si>
  <si>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</si>
  <si>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</si>
  <si>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</si>
  <si>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</si>
  <si>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</si>
  <si>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</si>
  <si>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</si>
  <si>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</si>
  <si>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</si>
  <si>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</si>
  <si>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</si>
  <si>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</si>
  <si>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</si>
  <si>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</si>
  <si>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</si>
  <si>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</si>
  <si>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</si>
  <si>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</si>
  <si>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</si>
  <si>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</si>
  <si>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</si>
  <si>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</si>
  <si>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</si>
  <si>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</si>
  <si>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</si>
  <si>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</si>
  <si>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</si>
  <si>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</si>
  <si>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</si>
  <si>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</si>
  <si>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</si>
  <si>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</si>
  <si>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</si>
  <si>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</si>
  <si>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</si>
  <si>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</si>
  <si>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</si>
  <si>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</si>
  <si>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</si>
  <si>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</si>
  <si>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</si>
  <si>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</si>
  <si>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</si>
  <si>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</si>
  <si>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</si>
  <si>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</si>
  <si>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</si>
  <si>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</si>
  <si>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</si>
  <si>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</si>
  <si>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</si>
  <si>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</si>
  <si>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</si>
  <si>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</si>
  <si>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</si>
  <si>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</si>
  <si>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</si>
  <si>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</si>
  <si>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</si>
  <si>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</si>
  <si>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</si>
  <si>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</si>
  <si>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</si>
  <si>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</si>
  <si>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</si>
  <si>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</si>
  <si>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</si>
  <si>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</si>
  <si>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</si>
  <si>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</si>
  <si>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</si>
  <si>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</si>
  <si>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</si>
  <si>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</si>
  <si>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</si>
  <si>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</si>
  <si>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备注：无政府基金财政拨款支出预算，空表列示。</t>
  </si>
  <si>
    <t>部门预算国有资本经营预算财政拨款支出表</t>
  </si>
  <si>
    <t>预算年度：2019</t>
  </si>
  <si>
    <t>其他来源收入</t>
  </si>
  <si>
    <t>备注：无国有资本经营预算，空表列示。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</si>
  <si>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</si>
  <si>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</si>
  <si>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</si>
  <si>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</si>
  <si>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</si>
  <si>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</si>
  <si>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</si>
  <si>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</si>
  <si>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</si>
  <si>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</si>
  <si>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预算年度：2021</t>
  </si>
  <si>
    <t>四、会议费</t>
  </si>
  <si>
    <t>五、培训费</t>
  </si>
  <si>
    <r>
      <t>204060</t>
    </r>
    <r>
      <rPr>
        <sz val="10"/>
        <rFont val="宋体"/>
        <family val="0"/>
      </rPr>
      <t>7</t>
    </r>
  </si>
  <si>
    <t>30209</t>
  </si>
  <si>
    <t>物业管理费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</si>
</sst>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7">
      <selection activeCell="B43" sqref="B43"/>
    </sheetView>
  </sheetViews>
  <sheetFormatPr defaultColWidth="7.50390625" defaultRowHeight="15" customHeight="1"/>
  <cols>
    <col min="1" max="1" width="6.25390625" style="11" customWidth="1"/>
    <col min="2" max="2" width="26.375" style="12" customWidth="1"/>
    <col min="3" max="3" width="15.00390625" style="13" customWidth="1"/>
    <col min="4" max="4" width="35.00390625" style="12" customWidth="1"/>
    <col min="5" max="5" width="15.00390625" style="13" customWidth="1"/>
    <col min="6" max="8" width="9.00390625" style="0" customWidth="1"/>
    <col min="9" max="16384" width="7.50390625" style="4" customWidth="1"/>
  </cols>
  <sheetData>
    <row r="1" spans="1:8" ht="37.5" customHeight="1">
      <c r="A1" s="22" t="s">
        <v>0</v>
      </c>
      <c r="B1" s="23"/>
      <c r="C1" s="23"/>
      <c r="D1" s="24"/>
      <c r="E1" s="23"/>
      <c r="F1" s="19"/>
      <c r="G1" s="19"/>
      <c r="H1" s="19"/>
    </row>
    <row r="2" spans="1:8" s="18" customFormat="1" ht="15" customHeight="1">
      <c r="A2" s="25" t="s">
        <v>1</v>
      </c>
      <c r="B2" s="26"/>
      <c r="C2" s="27"/>
      <c r="D2" s="20" t="s">
        <v>213</v>
      </c>
      <c r="E2" s="6" t="s">
        <v>2</v>
      </c>
      <c r="F2" s="19"/>
      <c r="G2" s="19"/>
      <c r="H2" s="19"/>
    </row>
    <row r="3" spans="1:8" ht="15" customHeight="1">
      <c r="A3" s="27" t="s">
        <v>3</v>
      </c>
      <c r="B3" s="27" t="s">
        <v>4</v>
      </c>
      <c r="C3" s="27"/>
      <c r="D3" s="27" t="s">
        <v>5</v>
      </c>
      <c r="E3" s="27"/>
      <c r="F3" s="19"/>
      <c r="G3" s="19"/>
      <c r="H3" s="19"/>
    </row>
    <row r="4" spans="1:8" ht="27" customHeight="1">
      <c r="A4" s="27"/>
      <c r="B4" s="5" t="s">
        <v>6</v>
      </c>
      <c r="C4" s="5" t="s">
        <v>7</v>
      </c>
      <c r="D4" s="5" t="s">
        <v>6</v>
      </c>
      <c r="E4" s="5" t="s">
        <v>7</v>
      </c>
      <c r="F4" s="19"/>
      <c r="G4" s="19"/>
      <c r="H4" s="19"/>
    </row>
    <row r="5" spans="1:8" ht="1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19"/>
      <c r="G5" s="19"/>
      <c r="H5" s="19"/>
    </row>
    <row r="6" spans="1:5" ht="15" customHeight="1">
      <c r="A6" s="7">
        <f aca="true" t="shared" si="0" ref="A6:A39">ROW()</f>
        <v>6</v>
      </c>
      <c r="B6" s="8" t="s">
        <v>13</v>
      </c>
      <c r="C6" s="9">
        <v>775.78</v>
      </c>
      <c r="D6" s="8" t="s">
        <v>14</v>
      </c>
      <c r="E6" s="9"/>
    </row>
    <row r="7" spans="1:5" ht="15" customHeight="1">
      <c r="A7" s="7">
        <f t="shared" si="0"/>
        <v>7</v>
      </c>
      <c r="B7" s="8" t="s">
        <v>15</v>
      </c>
      <c r="C7" s="10"/>
      <c r="D7" s="8" t="s">
        <v>16</v>
      </c>
      <c r="E7" s="9"/>
    </row>
    <row r="8" spans="1:5" ht="15" customHeight="1">
      <c r="A8" s="7">
        <f t="shared" si="0"/>
        <v>8</v>
      </c>
      <c r="B8" s="8" t="s">
        <v>17</v>
      </c>
      <c r="C8" s="10"/>
      <c r="D8" s="8" t="s">
        <v>18</v>
      </c>
      <c r="E8" s="9"/>
    </row>
    <row r="9" spans="1:5" ht="15" customHeight="1">
      <c r="A9" s="7">
        <f t="shared" si="0"/>
        <v>9</v>
      </c>
      <c r="B9" s="8" t="s">
        <v>19</v>
      </c>
      <c r="C9" s="10"/>
      <c r="D9" s="8" t="s">
        <v>20</v>
      </c>
      <c r="E9" s="9">
        <f>'部门预算支出总表'!D7</f>
        <v>698.34</v>
      </c>
    </row>
    <row r="10" spans="1:5" ht="15" customHeight="1">
      <c r="A10" s="7">
        <f t="shared" si="0"/>
        <v>10</v>
      </c>
      <c r="B10" s="8" t="s">
        <v>21</v>
      </c>
      <c r="C10" s="10"/>
      <c r="D10" s="8" t="s">
        <v>22</v>
      </c>
      <c r="E10" s="9"/>
    </row>
    <row r="11" spans="1:5" ht="15" customHeight="1">
      <c r="A11" s="7">
        <f t="shared" si="0"/>
        <v>11</v>
      </c>
      <c r="B11" s="8" t="s">
        <v>23</v>
      </c>
      <c r="C11" s="10"/>
      <c r="D11" s="8" t="s">
        <v>24</v>
      </c>
      <c r="E11" s="9"/>
    </row>
    <row r="12" spans="1:5" ht="15" customHeight="1">
      <c r="A12" s="7">
        <f t="shared" si="0"/>
        <v>12</v>
      </c>
      <c r="B12" s="8" t="s">
        <v>25</v>
      </c>
      <c r="C12" s="10"/>
      <c r="D12" s="8" t="s">
        <v>26</v>
      </c>
      <c r="E12" s="9"/>
    </row>
    <row r="13" spans="1:5" ht="15" customHeight="1">
      <c r="A13" s="7">
        <f t="shared" si="0"/>
        <v>13</v>
      </c>
      <c r="B13" s="8" t="s">
        <v>27</v>
      </c>
      <c r="C13" s="10" t="s">
        <v>27</v>
      </c>
      <c r="D13" s="8" t="s">
        <v>28</v>
      </c>
      <c r="E13" s="9">
        <f>'部门预算支出总表'!D10</f>
        <v>35.51</v>
      </c>
    </row>
    <row r="14" spans="1:5" ht="15" customHeight="1">
      <c r="A14" s="7">
        <f t="shared" si="0"/>
        <v>14</v>
      </c>
      <c r="B14" s="8" t="s">
        <v>27</v>
      </c>
      <c r="C14" s="10" t="s">
        <v>27</v>
      </c>
      <c r="D14" s="8" t="s">
        <v>29</v>
      </c>
      <c r="E14" s="9"/>
    </row>
    <row r="15" spans="1:5" ht="15" customHeight="1">
      <c r="A15" s="7">
        <f t="shared" si="0"/>
        <v>15</v>
      </c>
      <c r="B15" s="8" t="s">
        <v>27</v>
      </c>
      <c r="C15" s="10" t="s">
        <v>27</v>
      </c>
      <c r="D15" s="8" t="s">
        <v>30</v>
      </c>
      <c r="E15" s="9">
        <f>'部门预算支出总表'!D15</f>
        <v>24.99</v>
      </c>
    </row>
    <row r="16" spans="1:5" ht="15" customHeight="1">
      <c r="A16" s="7">
        <f t="shared" si="0"/>
        <v>16</v>
      </c>
      <c r="B16" s="8" t="s">
        <v>27</v>
      </c>
      <c r="C16" s="10" t="s">
        <v>27</v>
      </c>
      <c r="D16" s="8" t="s">
        <v>31</v>
      </c>
      <c r="E16" s="9"/>
    </row>
    <row r="17" spans="1:5" ht="15" customHeight="1">
      <c r="A17" s="7">
        <f t="shared" si="0"/>
        <v>17</v>
      </c>
      <c r="B17" s="8" t="s">
        <v>27</v>
      </c>
      <c r="C17" s="10" t="s">
        <v>27</v>
      </c>
      <c r="D17" s="8" t="s">
        <v>32</v>
      </c>
      <c r="E17" s="9"/>
    </row>
    <row r="18" spans="1:5" ht="15" customHeight="1">
      <c r="A18" s="7">
        <f t="shared" si="0"/>
        <v>18</v>
      </c>
      <c r="B18" s="8" t="s">
        <v>27</v>
      </c>
      <c r="C18" s="10" t="s">
        <v>27</v>
      </c>
      <c r="D18" s="8" t="s">
        <v>33</v>
      </c>
      <c r="E18" s="9"/>
    </row>
    <row r="19" spans="1:5" ht="15" customHeight="1">
      <c r="A19" s="7">
        <f t="shared" si="0"/>
        <v>19</v>
      </c>
      <c r="B19" s="8" t="s">
        <v>27</v>
      </c>
      <c r="C19" s="10" t="s">
        <v>27</v>
      </c>
      <c r="D19" s="8" t="s">
        <v>34</v>
      </c>
      <c r="E19" s="9"/>
    </row>
    <row r="20" spans="1:5" ht="15" customHeight="1">
      <c r="A20" s="7">
        <f t="shared" si="0"/>
        <v>20</v>
      </c>
      <c r="B20" s="8" t="s">
        <v>27</v>
      </c>
      <c r="C20" s="10" t="s">
        <v>27</v>
      </c>
      <c r="D20" s="8" t="s">
        <v>35</v>
      </c>
      <c r="E20" s="9"/>
    </row>
    <row r="21" spans="1:5" ht="15" customHeight="1">
      <c r="A21" s="7">
        <f t="shared" si="0"/>
        <v>21</v>
      </c>
      <c r="B21" s="8" t="s">
        <v>27</v>
      </c>
      <c r="C21" s="10" t="s">
        <v>27</v>
      </c>
      <c r="D21" s="8" t="s">
        <v>36</v>
      </c>
      <c r="E21" s="9"/>
    </row>
    <row r="22" spans="1:5" ht="15" customHeight="1">
      <c r="A22" s="7">
        <f t="shared" si="0"/>
        <v>22</v>
      </c>
      <c r="B22" s="8" t="s">
        <v>27</v>
      </c>
      <c r="C22" s="10" t="s">
        <v>27</v>
      </c>
      <c r="D22" s="8" t="s">
        <v>37</v>
      </c>
      <c r="E22" s="9"/>
    </row>
    <row r="23" spans="1:5" ht="15" customHeight="1">
      <c r="A23" s="7">
        <f t="shared" si="0"/>
        <v>23</v>
      </c>
      <c r="B23" s="8" t="s">
        <v>27</v>
      </c>
      <c r="C23" s="10" t="s">
        <v>27</v>
      </c>
      <c r="D23" s="8" t="s">
        <v>38</v>
      </c>
      <c r="E23" s="9"/>
    </row>
    <row r="24" spans="1:5" ht="15" customHeight="1">
      <c r="A24" s="7">
        <f t="shared" si="0"/>
        <v>24</v>
      </c>
      <c r="B24" s="8" t="s">
        <v>27</v>
      </c>
      <c r="C24" s="10" t="s">
        <v>27</v>
      </c>
      <c r="D24" s="8" t="s">
        <v>39</v>
      </c>
      <c r="E24" s="9"/>
    </row>
    <row r="25" spans="1:5" ht="15" customHeight="1">
      <c r="A25" s="7">
        <f t="shared" si="0"/>
        <v>25</v>
      </c>
      <c r="B25" s="8" t="s">
        <v>27</v>
      </c>
      <c r="C25" s="10" t="s">
        <v>27</v>
      </c>
      <c r="D25" s="8" t="s">
        <v>40</v>
      </c>
      <c r="E25" s="9">
        <f>'部门预算支出总表'!D18</f>
        <v>16.94</v>
      </c>
    </row>
    <row r="26" spans="1:5" ht="15" customHeight="1">
      <c r="A26" s="7">
        <f t="shared" si="0"/>
        <v>26</v>
      </c>
      <c r="B26" s="8" t="s">
        <v>27</v>
      </c>
      <c r="C26" s="10" t="s">
        <v>27</v>
      </c>
      <c r="D26" s="8" t="s">
        <v>41</v>
      </c>
      <c r="E26" s="9"/>
    </row>
    <row r="27" spans="1:5" ht="15" customHeight="1">
      <c r="A27" s="7">
        <f t="shared" si="0"/>
        <v>27</v>
      </c>
      <c r="B27" s="8" t="s">
        <v>27</v>
      </c>
      <c r="C27" s="10" t="s">
        <v>27</v>
      </c>
      <c r="D27" s="8" t="s">
        <v>42</v>
      </c>
      <c r="E27" s="9"/>
    </row>
    <row r="28" spans="1:5" ht="15" customHeight="1">
      <c r="A28" s="7">
        <f t="shared" si="0"/>
        <v>28</v>
      </c>
      <c r="B28" s="8" t="s">
        <v>27</v>
      </c>
      <c r="C28" s="10" t="s">
        <v>27</v>
      </c>
      <c r="D28" s="8" t="s">
        <v>43</v>
      </c>
      <c r="E28" s="9"/>
    </row>
    <row r="29" spans="1:5" ht="15" customHeight="1">
      <c r="A29" s="7">
        <f t="shared" si="0"/>
        <v>29</v>
      </c>
      <c r="B29" s="8" t="s">
        <v>27</v>
      </c>
      <c r="C29" s="10" t="s">
        <v>27</v>
      </c>
      <c r="D29" s="8" t="s">
        <v>44</v>
      </c>
      <c r="E29" s="9"/>
    </row>
    <row r="30" spans="1:5" ht="15" customHeight="1">
      <c r="A30" s="7">
        <f t="shared" si="0"/>
        <v>30</v>
      </c>
      <c r="B30" s="8" t="s">
        <v>27</v>
      </c>
      <c r="C30" s="10" t="s">
        <v>27</v>
      </c>
      <c r="D30" s="8" t="s">
        <v>45</v>
      </c>
      <c r="E30" s="9"/>
    </row>
    <row r="31" spans="1:5" ht="15" customHeight="1">
      <c r="A31" s="7">
        <f t="shared" si="0"/>
        <v>31</v>
      </c>
      <c r="B31" s="8" t="s">
        <v>27</v>
      </c>
      <c r="C31" s="10" t="s">
        <v>27</v>
      </c>
      <c r="D31" s="8" t="s">
        <v>46</v>
      </c>
      <c r="E31" s="9"/>
    </row>
    <row r="32" spans="1:5" ht="15" customHeight="1">
      <c r="A32" s="7">
        <f t="shared" si="0"/>
        <v>32</v>
      </c>
      <c r="B32" s="8" t="s">
        <v>27</v>
      </c>
      <c r="C32" s="10" t="s">
        <v>27</v>
      </c>
      <c r="D32" s="8" t="s">
        <v>47</v>
      </c>
      <c r="E32" s="9"/>
    </row>
    <row r="33" spans="1:5" ht="15" customHeight="1">
      <c r="A33" s="7">
        <f t="shared" si="0"/>
        <v>33</v>
      </c>
      <c r="B33" s="8" t="s">
        <v>27</v>
      </c>
      <c r="C33" s="10" t="s">
        <v>27</v>
      </c>
      <c r="D33" s="8" t="s">
        <v>48</v>
      </c>
      <c r="E33" s="9"/>
    </row>
    <row r="34" spans="1:5" ht="15" customHeight="1">
      <c r="A34" s="7">
        <f t="shared" si="0"/>
        <v>34</v>
      </c>
      <c r="B34" s="8" t="s">
        <v>27</v>
      </c>
      <c r="C34" s="10" t="s">
        <v>27</v>
      </c>
      <c r="D34" s="8" t="s">
        <v>49</v>
      </c>
      <c r="E34" s="9"/>
    </row>
    <row r="35" spans="1:5" ht="15" customHeight="1">
      <c r="A35" s="7">
        <f t="shared" si="0"/>
        <v>35</v>
      </c>
      <c r="B35" s="8" t="s">
        <v>27</v>
      </c>
      <c r="C35" s="10" t="s">
        <v>27</v>
      </c>
      <c r="D35" s="8" t="s">
        <v>50</v>
      </c>
      <c r="E35" s="9"/>
    </row>
    <row r="36" spans="1:5" ht="15" customHeight="1">
      <c r="A36" s="7">
        <f t="shared" si="0"/>
        <v>36</v>
      </c>
      <c r="B36" s="8" t="s">
        <v>51</v>
      </c>
      <c r="C36" s="9">
        <f>C6</f>
        <v>775.78</v>
      </c>
      <c r="D36" s="8" t="s">
        <v>52</v>
      </c>
      <c r="E36" s="9">
        <f>SUM(E6:E35)</f>
        <v>775.7800000000001</v>
      </c>
    </row>
    <row r="37" spans="1:5" ht="15" customHeight="1">
      <c r="A37" s="7">
        <f t="shared" si="0"/>
        <v>37</v>
      </c>
      <c r="B37" s="8" t="s">
        <v>53</v>
      </c>
      <c r="C37" s="9"/>
      <c r="D37" s="8" t="s">
        <v>54</v>
      </c>
      <c r="E37" s="9"/>
    </row>
    <row r="38" spans="1:5" ht="15" customHeight="1">
      <c r="A38" s="7">
        <f t="shared" si="0"/>
        <v>38</v>
      </c>
      <c r="B38" s="8" t="s">
        <v>55</v>
      </c>
      <c r="C38" s="9"/>
      <c r="D38" s="8" t="s">
        <v>56</v>
      </c>
      <c r="E38" s="9"/>
    </row>
    <row r="39" spans="1:5" ht="15" customHeight="1">
      <c r="A39" s="7">
        <f t="shared" si="0"/>
        <v>39</v>
      </c>
      <c r="B39" s="8" t="s">
        <v>57</v>
      </c>
      <c r="C39" s="9">
        <f>C36+C37+C38</f>
        <v>775.78</v>
      </c>
      <c r="D39" s="8" t="s">
        <v>57</v>
      </c>
      <c r="E39" s="9">
        <f>E36+E37+E38</f>
        <v>775.7800000000001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15748031496062992" right="0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7" sqref="D7"/>
    </sheetView>
  </sheetViews>
  <sheetFormatPr defaultColWidth="7.50390625" defaultRowHeight="15" customHeight="1"/>
  <cols>
    <col min="1" max="1" width="6.25390625" style="11" customWidth="1"/>
    <col min="2" max="2" width="11.375" style="12" customWidth="1"/>
    <col min="3" max="3" width="28.50390625" style="12" customWidth="1"/>
    <col min="4" max="7" width="10.00390625" style="13" customWidth="1"/>
    <col min="8" max="8" width="8.875" style="13" customWidth="1"/>
    <col min="9" max="9" width="8.50390625" style="13" customWidth="1"/>
    <col min="10" max="11" width="10.00390625" style="13" customWidth="1"/>
    <col min="12" max="16384" width="7.50390625" style="4" customWidth="1"/>
  </cols>
  <sheetData>
    <row r="1" spans="1:11" ht="37.5" customHeight="1">
      <c r="A1" s="22" t="s">
        <v>58</v>
      </c>
      <c r="B1" s="23"/>
      <c r="C1" s="23"/>
      <c r="D1" s="23"/>
      <c r="E1" s="23"/>
      <c r="F1" s="23"/>
      <c r="G1" s="23"/>
      <c r="H1" s="23"/>
      <c r="I1" s="23"/>
      <c r="J1" s="24"/>
      <c r="K1" s="23"/>
    </row>
    <row r="2" spans="1:11" ht="24.75" customHeight="1">
      <c r="A2" s="25" t="s">
        <v>1</v>
      </c>
      <c r="B2" s="27"/>
      <c r="C2" s="27"/>
      <c r="D2" s="27"/>
      <c r="E2" s="27"/>
      <c r="F2" s="25"/>
      <c r="G2" s="27"/>
      <c r="H2" s="27" t="s">
        <v>213</v>
      </c>
      <c r="I2" s="27"/>
      <c r="J2" s="26" t="s">
        <v>2</v>
      </c>
      <c r="K2" s="27"/>
    </row>
    <row r="3" spans="1:11" ht="22.5" customHeight="1">
      <c r="A3" s="27" t="s">
        <v>3</v>
      </c>
      <c r="B3" s="27" t="s">
        <v>59</v>
      </c>
      <c r="C3" s="27"/>
      <c r="D3" s="27" t="s">
        <v>60</v>
      </c>
      <c r="E3" s="27" t="s">
        <v>61</v>
      </c>
      <c r="F3" s="27" t="s">
        <v>62</v>
      </c>
      <c r="G3" s="27" t="s">
        <v>63</v>
      </c>
      <c r="H3" s="27"/>
      <c r="I3" s="27" t="s">
        <v>64</v>
      </c>
      <c r="J3" s="27" t="s">
        <v>65</v>
      </c>
      <c r="K3" s="27" t="s">
        <v>66</v>
      </c>
    </row>
    <row r="4" spans="1:11" ht="24.75" customHeight="1">
      <c r="A4" s="27"/>
      <c r="B4" s="5" t="s">
        <v>67</v>
      </c>
      <c r="C4" s="5" t="s">
        <v>68</v>
      </c>
      <c r="D4" s="27"/>
      <c r="E4" s="27"/>
      <c r="F4" s="27" t="s">
        <v>69</v>
      </c>
      <c r="G4" s="5" t="s">
        <v>70</v>
      </c>
      <c r="H4" s="5" t="s">
        <v>71</v>
      </c>
      <c r="I4" s="27"/>
      <c r="J4" s="27"/>
      <c r="K4" s="27"/>
    </row>
    <row r="5" spans="1:11" ht="18.7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/>
      <c r="G5" s="5" t="s">
        <v>72</v>
      </c>
      <c r="H5" s="5" t="s">
        <v>73</v>
      </c>
      <c r="I5" s="5" t="s">
        <v>74</v>
      </c>
      <c r="J5" s="5" t="s">
        <v>75</v>
      </c>
      <c r="K5" s="5" t="s">
        <v>76</v>
      </c>
    </row>
    <row r="6" spans="1:11" ht="18.75" customHeight="1">
      <c r="A6" s="7">
        <f aca="true" t="shared" si="0" ref="A6:A20">ROW()</f>
        <v>6</v>
      </c>
      <c r="B6" s="8" t="s">
        <v>27</v>
      </c>
      <c r="C6" s="8" t="s">
        <v>77</v>
      </c>
      <c r="D6" s="9">
        <f>D7+D10+D15+D18</f>
        <v>775.7800000000001</v>
      </c>
      <c r="E6" s="9">
        <f>E7+E10+E15+E18</f>
        <v>775.7800000000001</v>
      </c>
      <c r="F6" s="9"/>
      <c r="G6" s="9"/>
      <c r="H6" s="9"/>
      <c r="I6" s="9"/>
      <c r="J6" s="9"/>
      <c r="K6" s="9"/>
    </row>
    <row r="7" spans="1:11" ht="18.75" customHeight="1">
      <c r="A7" s="7">
        <f t="shared" si="0"/>
        <v>7</v>
      </c>
      <c r="B7" s="8" t="s">
        <v>78</v>
      </c>
      <c r="C7" s="8" t="s">
        <v>79</v>
      </c>
      <c r="D7" s="9">
        <f>D8</f>
        <v>698.34</v>
      </c>
      <c r="E7" s="9">
        <f>E8</f>
        <v>698.34</v>
      </c>
      <c r="F7" s="9"/>
      <c r="G7" s="9"/>
      <c r="H7" s="9"/>
      <c r="I7" s="9"/>
      <c r="J7" s="9"/>
      <c r="K7" s="9"/>
    </row>
    <row r="8" spans="1:11" ht="18.75" customHeight="1">
      <c r="A8" s="7">
        <f t="shared" si="0"/>
        <v>8</v>
      </c>
      <c r="B8" s="8" t="s">
        <v>80</v>
      </c>
      <c r="C8" s="8" t="s">
        <v>81</v>
      </c>
      <c r="D8" s="9">
        <f>D9</f>
        <v>698.34</v>
      </c>
      <c r="E8" s="9">
        <f>E9</f>
        <v>698.34</v>
      </c>
      <c r="F8" s="9"/>
      <c r="G8" s="9"/>
      <c r="H8" s="9"/>
      <c r="I8" s="9"/>
      <c r="J8" s="9"/>
      <c r="K8" s="9"/>
    </row>
    <row r="9" spans="1:11" ht="18.75" customHeight="1">
      <c r="A9" s="7">
        <f t="shared" si="0"/>
        <v>9</v>
      </c>
      <c r="B9" s="21" t="s">
        <v>216</v>
      </c>
      <c r="C9" s="8" t="s">
        <v>83</v>
      </c>
      <c r="D9" s="9">
        <v>698.34</v>
      </c>
      <c r="E9" s="9">
        <v>698.34</v>
      </c>
      <c r="F9" s="9"/>
      <c r="G9" s="9"/>
      <c r="H9" s="9"/>
      <c r="I9" s="9"/>
      <c r="J9" s="9"/>
      <c r="K9" s="9"/>
    </row>
    <row r="10" spans="1:11" ht="18.75" customHeight="1">
      <c r="A10" s="7">
        <f t="shared" si="0"/>
        <v>10</v>
      </c>
      <c r="B10" s="8" t="s">
        <v>84</v>
      </c>
      <c r="C10" s="8" t="s">
        <v>85</v>
      </c>
      <c r="D10" s="9">
        <f>D11</f>
        <v>35.51</v>
      </c>
      <c r="E10" s="9">
        <f>E11</f>
        <v>35.51</v>
      </c>
      <c r="F10" s="9"/>
      <c r="G10" s="9"/>
      <c r="H10" s="9"/>
      <c r="I10" s="9"/>
      <c r="J10" s="9"/>
      <c r="K10" s="9"/>
    </row>
    <row r="11" spans="1:11" ht="18.75" customHeight="1">
      <c r="A11" s="7">
        <f t="shared" si="0"/>
        <v>11</v>
      </c>
      <c r="B11" s="8" t="s">
        <v>86</v>
      </c>
      <c r="C11" s="8" t="s">
        <v>87</v>
      </c>
      <c r="D11" s="9">
        <f>D12+D13+D14</f>
        <v>35.51</v>
      </c>
      <c r="E11" s="9">
        <f>E12+E13+E14</f>
        <v>35.51</v>
      </c>
      <c r="F11" s="9"/>
      <c r="G11" s="9"/>
      <c r="H11" s="9"/>
      <c r="I11" s="9"/>
      <c r="J11" s="9"/>
      <c r="K11" s="9"/>
    </row>
    <row r="12" spans="1:11" ht="18.75" customHeight="1">
      <c r="A12" s="7">
        <f t="shared" si="0"/>
        <v>12</v>
      </c>
      <c r="B12" s="8" t="s">
        <v>88</v>
      </c>
      <c r="C12" s="8" t="s">
        <v>89</v>
      </c>
      <c r="D12" s="9">
        <v>1.64</v>
      </c>
      <c r="E12" s="9">
        <v>1.64</v>
      </c>
      <c r="F12" s="9"/>
      <c r="G12" s="9"/>
      <c r="H12" s="9"/>
      <c r="I12" s="9"/>
      <c r="J12" s="9"/>
      <c r="K12" s="9"/>
    </row>
    <row r="13" spans="1:11" ht="18.75" customHeight="1">
      <c r="A13" s="7">
        <f t="shared" si="0"/>
        <v>13</v>
      </c>
      <c r="B13" s="8" t="s">
        <v>90</v>
      </c>
      <c r="C13" s="8" t="s">
        <v>91</v>
      </c>
      <c r="D13" s="9">
        <v>22.58</v>
      </c>
      <c r="E13" s="9">
        <v>22.58</v>
      </c>
      <c r="F13" s="9"/>
      <c r="G13" s="9"/>
      <c r="H13" s="9"/>
      <c r="I13" s="9"/>
      <c r="J13" s="9"/>
      <c r="K13" s="9"/>
    </row>
    <row r="14" spans="1:11" ht="18.75" customHeight="1">
      <c r="A14" s="7">
        <f t="shared" si="0"/>
        <v>14</v>
      </c>
      <c r="B14" s="8" t="s">
        <v>92</v>
      </c>
      <c r="C14" s="8" t="s">
        <v>93</v>
      </c>
      <c r="D14" s="9">
        <v>11.29</v>
      </c>
      <c r="E14" s="9">
        <v>11.29</v>
      </c>
      <c r="F14" s="9"/>
      <c r="G14" s="9"/>
      <c r="H14" s="9"/>
      <c r="I14" s="9"/>
      <c r="J14" s="9"/>
      <c r="K14" s="9"/>
    </row>
    <row r="15" spans="1:11" ht="18.75" customHeight="1">
      <c r="A15" s="7">
        <f t="shared" si="0"/>
        <v>15</v>
      </c>
      <c r="B15" s="8" t="s">
        <v>94</v>
      </c>
      <c r="C15" s="8" t="s">
        <v>95</v>
      </c>
      <c r="D15" s="9">
        <f>D16</f>
        <v>24.99</v>
      </c>
      <c r="E15" s="9">
        <f>E16</f>
        <v>24.99</v>
      </c>
      <c r="F15" s="9"/>
      <c r="G15" s="9"/>
      <c r="H15" s="9"/>
      <c r="I15" s="9"/>
      <c r="J15" s="9"/>
      <c r="K15" s="9"/>
    </row>
    <row r="16" spans="1:11" ht="18.75" customHeight="1">
      <c r="A16" s="7">
        <f t="shared" si="0"/>
        <v>16</v>
      </c>
      <c r="B16" s="8" t="s">
        <v>96</v>
      </c>
      <c r="C16" s="8" t="s">
        <v>97</v>
      </c>
      <c r="D16" s="9">
        <f>D17</f>
        <v>24.99</v>
      </c>
      <c r="E16" s="9">
        <f>E17</f>
        <v>24.99</v>
      </c>
      <c r="F16" s="9"/>
      <c r="G16" s="9"/>
      <c r="H16" s="9"/>
      <c r="I16" s="9"/>
      <c r="J16" s="9"/>
      <c r="K16" s="9"/>
    </row>
    <row r="17" spans="1:11" ht="18.75" customHeight="1">
      <c r="A17" s="7">
        <f t="shared" si="0"/>
        <v>17</v>
      </c>
      <c r="B17" s="8" t="s">
        <v>98</v>
      </c>
      <c r="C17" s="8" t="s">
        <v>99</v>
      </c>
      <c r="D17" s="9">
        <v>24.99</v>
      </c>
      <c r="E17" s="9">
        <v>24.99</v>
      </c>
      <c r="F17" s="9"/>
      <c r="G17" s="9"/>
      <c r="H17" s="9"/>
      <c r="I17" s="9"/>
      <c r="J17" s="9"/>
      <c r="K17" s="9"/>
    </row>
    <row r="18" spans="1:11" ht="18.75" customHeight="1">
      <c r="A18" s="7">
        <f t="shared" si="0"/>
        <v>18</v>
      </c>
      <c r="B18" s="8" t="s">
        <v>100</v>
      </c>
      <c r="C18" s="8" t="s">
        <v>101</v>
      </c>
      <c r="D18" s="9">
        <f>D19</f>
        <v>16.94</v>
      </c>
      <c r="E18" s="9">
        <f>E19</f>
        <v>16.94</v>
      </c>
      <c r="F18" s="9"/>
      <c r="G18" s="9"/>
      <c r="H18" s="9"/>
      <c r="I18" s="9"/>
      <c r="J18" s="9"/>
      <c r="K18" s="9"/>
    </row>
    <row r="19" spans="1:11" ht="18.75" customHeight="1">
      <c r="A19" s="7">
        <f t="shared" si="0"/>
        <v>19</v>
      </c>
      <c r="B19" s="8" t="s">
        <v>102</v>
      </c>
      <c r="C19" s="8" t="s">
        <v>103</v>
      </c>
      <c r="D19" s="9">
        <f>D20</f>
        <v>16.94</v>
      </c>
      <c r="E19" s="9">
        <f>E20</f>
        <v>16.94</v>
      </c>
      <c r="F19" s="9"/>
      <c r="G19" s="9"/>
      <c r="H19" s="9"/>
      <c r="I19" s="9"/>
      <c r="J19" s="9"/>
      <c r="K19" s="9"/>
    </row>
    <row r="20" spans="1:11" ht="18.75" customHeight="1">
      <c r="A20" s="7">
        <f t="shared" si="0"/>
        <v>20</v>
      </c>
      <c r="B20" s="8" t="s">
        <v>104</v>
      </c>
      <c r="C20" s="8" t="s">
        <v>105</v>
      </c>
      <c r="D20" s="9">
        <v>16.94</v>
      </c>
      <c r="E20" s="9">
        <v>16.94</v>
      </c>
      <c r="F20" s="9"/>
      <c r="G20" s="9"/>
      <c r="H20" s="9"/>
      <c r="I20" s="9"/>
      <c r="J20" s="9"/>
      <c r="K20" s="9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7" sqref="E7"/>
    </sheetView>
  </sheetViews>
  <sheetFormatPr defaultColWidth="7.50390625" defaultRowHeight="15" customHeight="1"/>
  <cols>
    <col min="1" max="1" width="6.25390625" style="11" customWidth="1"/>
    <col min="2" max="2" width="14.375" style="12" customWidth="1"/>
    <col min="3" max="3" width="25.00390625" style="12" customWidth="1"/>
    <col min="4" max="9" width="12.50390625" style="13" customWidth="1"/>
    <col min="10" max="16384" width="7.50390625" style="4" customWidth="1"/>
  </cols>
  <sheetData>
    <row r="1" spans="1:9" ht="37.5" customHeight="1">
      <c r="A1" s="22" t="s">
        <v>106</v>
      </c>
      <c r="B1" s="23"/>
      <c r="C1" s="23"/>
      <c r="D1" s="23"/>
      <c r="E1" s="23"/>
      <c r="F1" s="23"/>
      <c r="G1" s="23"/>
      <c r="H1" s="24"/>
      <c r="I1" s="23"/>
    </row>
    <row r="2" spans="1:9" ht="15" customHeight="1">
      <c r="A2" s="25" t="s">
        <v>1</v>
      </c>
      <c r="B2" s="27"/>
      <c r="C2" s="27"/>
      <c r="D2" s="27"/>
      <c r="E2" s="25"/>
      <c r="F2" s="27" t="s">
        <v>213</v>
      </c>
      <c r="G2" s="27"/>
      <c r="H2" s="26" t="s">
        <v>2</v>
      </c>
      <c r="I2" s="27"/>
    </row>
    <row r="3" spans="1:9" ht="15" customHeight="1">
      <c r="A3" s="27" t="s">
        <v>3</v>
      </c>
      <c r="B3" s="27" t="s">
        <v>59</v>
      </c>
      <c r="C3" s="27"/>
      <c r="D3" s="27" t="s">
        <v>107</v>
      </c>
      <c r="E3" s="27" t="s">
        <v>108</v>
      </c>
      <c r="F3" s="27" t="s">
        <v>109</v>
      </c>
      <c r="G3" s="27" t="s">
        <v>110</v>
      </c>
      <c r="H3" s="27" t="s">
        <v>111</v>
      </c>
      <c r="I3" s="27" t="s">
        <v>112</v>
      </c>
    </row>
    <row r="4" spans="1:9" ht="15" customHeight="1">
      <c r="A4" s="27"/>
      <c r="B4" s="5" t="s">
        <v>67</v>
      </c>
      <c r="C4" s="5" t="s">
        <v>68</v>
      </c>
      <c r="D4" s="27"/>
      <c r="E4" s="27"/>
      <c r="F4" s="27"/>
      <c r="G4" s="27"/>
      <c r="H4" s="27"/>
      <c r="I4" s="27"/>
    </row>
    <row r="5" spans="1:9" ht="19.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  <c r="G5" s="5" t="s">
        <v>72</v>
      </c>
      <c r="H5" s="5" t="s">
        <v>73</v>
      </c>
      <c r="I5" s="5" t="s">
        <v>74</v>
      </c>
    </row>
    <row r="6" spans="1:9" ht="19.5" customHeight="1">
      <c r="A6" s="7">
        <f aca="true" t="shared" si="0" ref="A6:A20">ROW()</f>
        <v>6</v>
      </c>
      <c r="B6" s="8" t="s">
        <v>27</v>
      </c>
      <c r="C6" s="8" t="s">
        <v>77</v>
      </c>
      <c r="D6" s="9">
        <f>D7+D10+D15+D18</f>
        <v>775.7800000000001</v>
      </c>
      <c r="E6" s="9">
        <f>E7+E10+E15+E18</f>
        <v>280.78</v>
      </c>
      <c r="F6" s="9">
        <v>495</v>
      </c>
      <c r="G6" s="9"/>
      <c r="H6" s="9"/>
      <c r="I6" s="9"/>
    </row>
    <row r="7" spans="1:9" ht="19.5" customHeight="1">
      <c r="A7" s="7">
        <f t="shared" si="0"/>
        <v>7</v>
      </c>
      <c r="B7" s="8" t="s">
        <v>78</v>
      </c>
      <c r="C7" s="8" t="s">
        <v>79</v>
      </c>
      <c r="D7" s="9">
        <f>D8</f>
        <v>698.34</v>
      </c>
      <c r="E7" s="9">
        <f>E8</f>
        <v>203.34</v>
      </c>
      <c r="F7" s="9">
        <v>495</v>
      </c>
      <c r="G7" s="9"/>
      <c r="H7" s="9"/>
      <c r="I7" s="9"/>
    </row>
    <row r="8" spans="1:9" ht="19.5" customHeight="1">
      <c r="A8" s="7">
        <f t="shared" si="0"/>
        <v>8</v>
      </c>
      <c r="B8" s="8" t="s">
        <v>80</v>
      </c>
      <c r="C8" s="8" t="s">
        <v>81</v>
      </c>
      <c r="D8" s="9">
        <f>D9</f>
        <v>698.34</v>
      </c>
      <c r="E8" s="9">
        <f>E9</f>
        <v>203.34</v>
      </c>
      <c r="F8" s="9">
        <v>495</v>
      </c>
      <c r="G8" s="9"/>
      <c r="H8" s="9"/>
      <c r="I8" s="9"/>
    </row>
    <row r="9" spans="1:9" ht="19.5" customHeight="1">
      <c r="A9" s="7">
        <f t="shared" si="0"/>
        <v>9</v>
      </c>
      <c r="B9" s="21" t="s">
        <v>216</v>
      </c>
      <c r="C9" s="8" t="s">
        <v>83</v>
      </c>
      <c r="D9" s="9">
        <v>698.34</v>
      </c>
      <c r="E9" s="9">
        <v>203.34</v>
      </c>
      <c r="F9" s="9">
        <v>495</v>
      </c>
      <c r="G9" s="9"/>
      <c r="H9" s="9"/>
      <c r="I9" s="9"/>
    </row>
    <row r="10" spans="1:9" ht="19.5" customHeight="1">
      <c r="A10" s="7">
        <f t="shared" si="0"/>
        <v>10</v>
      </c>
      <c r="B10" s="8" t="s">
        <v>84</v>
      </c>
      <c r="C10" s="8" t="s">
        <v>85</v>
      </c>
      <c r="D10" s="9">
        <f>D11</f>
        <v>35.51</v>
      </c>
      <c r="E10" s="9">
        <f>E11</f>
        <v>35.51</v>
      </c>
      <c r="F10" s="9"/>
      <c r="G10" s="9"/>
      <c r="H10" s="9"/>
      <c r="I10" s="9"/>
    </row>
    <row r="11" spans="1:9" ht="19.5" customHeight="1">
      <c r="A11" s="7">
        <f t="shared" si="0"/>
        <v>11</v>
      </c>
      <c r="B11" s="8" t="s">
        <v>86</v>
      </c>
      <c r="C11" s="8" t="s">
        <v>87</v>
      </c>
      <c r="D11" s="9">
        <f>D12+D13+D14</f>
        <v>35.51</v>
      </c>
      <c r="E11" s="9">
        <f>E12+E13+E14</f>
        <v>35.51</v>
      </c>
      <c r="F11" s="9"/>
      <c r="G11" s="9"/>
      <c r="H11" s="9"/>
      <c r="I11" s="9"/>
    </row>
    <row r="12" spans="1:9" ht="19.5" customHeight="1">
      <c r="A12" s="7">
        <f t="shared" si="0"/>
        <v>12</v>
      </c>
      <c r="B12" s="8" t="s">
        <v>88</v>
      </c>
      <c r="C12" s="8" t="s">
        <v>89</v>
      </c>
      <c r="D12" s="9">
        <v>1.64</v>
      </c>
      <c r="E12" s="9">
        <v>1.64</v>
      </c>
      <c r="F12" s="9"/>
      <c r="G12" s="9"/>
      <c r="H12" s="9"/>
      <c r="I12" s="9"/>
    </row>
    <row r="13" spans="1:9" ht="19.5" customHeight="1">
      <c r="A13" s="7">
        <f t="shared" si="0"/>
        <v>13</v>
      </c>
      <c r="B13" s="8" t="s">
        <v>90</v>
      </c>
      <c r="C13" s="8" t="s">
        <v>91</v>
      </c>
      <c r="D13" s="9">
        <v>22.58</v>
      </c>
      <c r="E13" s="9">
        <v>22.58</v>
      </c>
      <c r="F13" s="9"/>
      <c r="G13" s="9"/>
      <c r="H13" s="9"/>
      <c r="I13" s="9"/>
    </row>
    <row r="14" spans="1:9" ht="19.5" customHeight="1">
      <c r="A14" s="7">
        <f t="shared" si="0"/>
        <v>14</v>
      </c>
      <c r="B14" s="8" t="s">
        <v>92</v>
      </c>
      <c r="C14" s="8" t="s">
        <v>93</v>
      </c>
      <c r="D14" s="9">
        <v>11.29</v>
      </c>
      <c r="E14" s="9">
        <v>11.29</v>
      </c>
      <c r="F14" s="9"/>
      <c r="G14" s="9"/>
      <c r="H14" s="9"/>
      <c r="I14" s="9"/>
    </row>
    <row r="15" spans="1:9" ht="19.5" customHeight="1">
      <c r="A15" s="7">
        <f t="shared" si="0"/>
        <v>15</v>
      </c>
      <c r="B15" s="8" t="s">
        <v>94</v>
      </c>
      <c r="C15" s="8" t="s">
        <v>95</v>
      </c>
      <c r="D15" s="9">
        <f>D16</f>
        <v>24.99</v>
      </c>
      <c r="E15" s="9">
        <f>E16</f>
        <v>24.99</v>
      </c>
      <c r="F15" s="9"/>
      <c r="G15" s="9"/>
      <c r="H15" s="9"/>
      <c r="I15" s="9"/>
    </row>
    <row r="16" spans="1:9" ht="19.5" customHeight="1">
      <c r="A16" s="7">
        <f t="shared" si="0"/>
        <v>16</v>
      </c>
      <c r="B16" s="8" t="s">
        <v>96</v>
      </c>
      <c r="C16" s="8" t="s">
        <v>97</v>
      </c>
      <c r="D16" s="9">
        <f>D17</f>
        <v>24.99</v>
      </c>
      <c r="E16" s="9">
        <f>E17</f>
        <v>24.99</v>
      </c>
      <c r="F16" s="9"/>
      <c r="G16" s="9"/>
      <c r="H16" s="9"/>
      <c r="I16" s="9"/>
    </row>
    <row r="17" spans="1:9" ht="19.5" customHeight="1">
      <c r="A17" s="7">
        <f t="shared" si="0"/>
        <v>17</v>
      </c>
      <c r="B17" s="8" t="s">
        <v>98</v>
      </c>
      <c r="C17" s="8" t="s">
        <v>99</v>
      </c>
      <c r="D17" s="9">
        <v>24.99</v>
      </c>
      <c r="E17" s="9">
        <v>24.99</v>
      </c>
      <c r="F17" s="9"/>
      <c r="G17" s="9"/>
      <c r="H17" s="9"/>
      <c r="I17" s="9"/>
    </row>
    <row r="18" spans="1:9" ht="19.5" customHeight="1">
      <c r="A18" s="7">
        <f t="shared" si="0"/>
        <v>18</v>
      </c>
      <c r="B18" s="8" t="s">
        <v>100</v>
      </c>
      <c r="C18" s="8" t="s">
        <v>101</v>
      </c>
      <c r="D18" s="9">
        <f>D19</f>
        <v>16.94</v>
      </c>
      <c r="E18" s="9">
        <f>E19</f>
        <v>16.94</v>
      </c>
      <c r="F18" s="9"/>
      <c r="G18" s="9"/>
      <c r="H18" s="9"/>
      <c r="I18" s="9"/>
    </row>
    <row r="19" spans="1:9" ht="19.5" customHeight="1">
      <c r="A19" s="7">
        <f t="shared" si="0"/>
        <v>19</v>
      </c>
      <c r="B19" s="8" t="s">
        <v>102</v>
      </c>
      <c r="C19" s="8" t="s">
        <v>103</v>
      </c>
      <c r="D19" s="9">
        <f>D20</f>
        <v>16.94</v>
      </c>
      <c r="E19" s="9">
        <f>E20</f>
        <v>16.94</v>
      </c>
      <c r="F19" s="9"/>
      <c r="G19" s="9"/>
      <c r="H19" s="9"/>
      <c r="I19" s="9"/>
    </row>
    <row r="20" spans="1:9" ht="19.5" customHeight="1">
      <c r="A20" s="7">
        <f t="shared" si="0"/>
        <v>20</v>
      </c>
      <c r="B20" s="8" t="s">
        <v>104</v>
      </c>
      <c r="C20" s="8" t="s">
        <v>105</v>
      </c>
      <c r="D20" s="9">
        <v>16.94</v>
      </c>
      <c r="E20" s="9">
        <v>16.94</v>
      </c>
      <c r="F20" s="9"/>
      <c r="G20" s="9"/>
      <c r="H20" s="9"/>
      <c r="I20" s="9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2">
      <selection activeCell="E37" sqref="E37"/>
    </sheetView>
  </sheetViews>
  <sheetFormatPr defaultColWidth="7.50390625" defaultRowHeight="15" customHeight="1"/>
  <cols>
    <col min="1" max="1" width="6.25390625" style="11" customWidth="1"/>
    <col min="2" max="2" width="26.00390625" style="11" customWidth="1"/>
    <col min="3" max="3" width="9.00390625" style="11" customWidth="1"/>
    <col min="4" max="4" width="26.25390625" style="11" customWidth="1"/>
    <col min="5" max="5" width="9.00390625" style="11" customWidth="1"/>
    <col min="6" max="8" width="9.00390625" style="0" customWidth="1"/>
    <col min="9" max="16384" width="7.50390625" style="4" customWidth="1"/>
  </cols>
  <sheetData>
    <row r="1" spans="1:8" ht="37.5" customHeight="1">
      <c r="A1" s="22" t="s">
        <v>114</v>
      </c>
      <c r="B1" s="23"/>
      <c r="C1" s="23"/>
      <c r="D1" s="23"/>
      <c r="E1" s="23"/>
      <c r="F1" s="23"/>
      <c r="G1" s="24"/>
      <c r="H1" s="23"/>
    </row>
    <row r="2" spans="1:8" ht="15" customHeight="1">
      <c r="A2" s="25" t="s">
        <v>1</v>
      </c>
      <c r="B2" s="27"/>
      <c r="C2" s="27"/>
      <c r="D2" s="27"/>
      <c r="E2" s="27" t="s">
        <v>213</v>
      </c>
      <c r="F2" s="27"/>
      <c r="G2" s="26" t="s">
        <v>2</v>
      </c>
      <c r="H2" s="27"/>
    </row>
    <row r="3" spans="1:8" ht="15" customHeight="1">
      <c r="A3" s="28" t="s">
        <v>3</v>
      </c>
      <c r="B3" s="28" t="s">
        <v>4</v>
      </c>
      <c r="C3" s="28"/>
      <c r="D3" s="28" t="s">
        <v>5</v>
      </c>
      <c r="E3" s="28"/>
      <c r="F3" s="28"/>
      <c r="G3" s="28"/>
      <c r="H3" s="28"/>
    </row>
    <row r="4" spans="1:8" ht="30" customHeight="1">
      <c r="A4" s="28"/>
      <c r="B4" s="17" t="s">
        <v>6</v>
      </c>
      <c r="C4" s="17" t="s">
        <v>115</v>
      </c>
      <c r="D4" s="17" t="s">
        <v>6</v>
      </c>
      <c r="E4" s="17" t="s">
        <v>77</v>
      </c>
      <c r="F4" s="17" t="s">
        <v>116</v>
      </c>
      <c r="G4" s="17" t="s">
        <v>117</v>
      </c>
      <c r="H4" s="17" t="s">
        <v>118</v>
      </c>
    </row>
    <row r="5" spans="1:8" ht="18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  <c r="G5" s="5" t="s">
        <v>72</v>
      </c>
      <c r="H5" s="5" t="s">
        <v>73</v>
      </c>
    </row>
    <row r="6" spans="1:8" ht="18" customHeight="1">
      <c r="A6" s="7">
        <f aca="true" t="shared" si="0" ref="A6:A38">ROW()</f>
        <v>6</v>
      </c>
      <c r="B6" s="8" t="s">
        <v>119</v>
      </c>
      <c r="C6" s="10">
        <f>'部门预算收支总表'!C6</f>
        <v>775.78</v>
      </c>
      <c r="D6" s="8" t="s">
        <v>14</v>
      </c>
      <c r="E6" s="10"/>
      <c r="F6" s="10"/>
      <c r="G6" s="10"/>
      <c r="H6" s="10"/>
    </row>
    <row r="7" spans="1:8" ht="18" customHeight="1">
      <c r="A7" s="7">
        <f t="shared" si="0"/>
        <v>7</v>
      </c>
      <c r="B7" s="8" t="s">
        <v>120</v>
      </c>
      <c r="C7" s="10"/>
      <c r="D7" s="8" t="s">
        <v>16</v>
      </c>
      <c r="E7" s="10"/>
      <c r="F7" s="10"/>
      <c r="G7" s="10"/>
      <c r="H7" s="10"/>
    </row>
    <row r="8" spans="1:8" ht="18" customHeight="1">
      <c r="A8" s="7">
        <f t="shared" si="0"/>
        <v>8</v>
      </c>
      <c r="B8" s="8" t="s">
        <v>121</v>
      </c>
      <c r="C8" s="10"/>
      <c r="D8" s="8" t="s">
        <v>18</v>
      </c>
      <c r="E8" s="10"/>
      <c r="F8" s="10"/>
      <c r="G8" s="10"/>
      <c r="H8" s="10"/>
    </row>
    <row r="9" spans="1:8" ht="18" customHeight="1">
      <c r="A9" s="7">
        <f t="shared" si="0"/>
        <v>9</v>
      </c>
      <c r="B9" s="8" t="s">
        <v>27</v>
      </c>
      <c r="C9" s="10" t="s">
        <v>27</v>
      </c>
      <c r="D9" s="8" t="s">
        <v>20</v>
      </c>
      <c r="E9" s="10">
        <f>'部门预算收支总表'!E9</f>
        <v>698.34</v>
      </c>
      <c r="F9" s="10">
        <f>E9</f>
        <v>698.34</v>
      </c>
      <c r="G9" s="10"/>
      <c r="H9" s="10"/>
    </row>
    <row r="10" spans="1:8" ht="18" customHeight="1">
      <c r="A10" s="7">
        <f t="shared" si="0"/>
        <v>10</v>
      </c>
      <c r="B10" s="8" t="s">
        <v>27</v>
      </c>
      <c r="C10" s="10" t="s">
        <v>27</v>
      </c>
      <c r="D10" s="8" t="s">
        <v>22</v>
      </c>
      <c r="E10" s="10"/>
      <c r="F10" s="10"/>
      <c r="G10" s="10"/>
      <c r="H10" s="10"/>
    </row>
    <row r="11" spans="1:8" ht="18" customHeight="1">
      <c r="A11" s="7">
        <f t="shared" si="0"/>
        <v>11</v>
      </c>
      <c r="B11" s="8" t="s">
        <v>27</v>
      </c>
      <c r="C11" s="10" t="s">
        <v>27</v>
      </c>
      <c r="D11" s="8" t="s">
        <v>24</v>
      </c>
      <c r="E11" s="10"/>
      <c r="F11" s="10"/>
      <c r="G11" s="10"/>
      <c r="H11" s="10"/>
    </row>
    <row r="12" spans="1:8" ht="18" customHeight="1">
      <c r="A12" s="7">
        <f t="shared" si="0"/>
        <v>12</v>
      </c>
      <c r="B12" s="8" t="s">
        <v>27</v>
      </c>
      <c r="C12" s="10" t="s">
        <v>27</v>
      </c>
      <c r="D12" s="8" t="s">
        <v>26</v>
      </c>
      <c r="E12" s="10"/>
      <c r="F12" s="10"/>
      <c r="G12" s="10"/>
      <c r="H12" s="10"/>
    </row>
    <row r="13" spans="1:8" ht="18" customHeight="1">
      <c r="A13" s="7">
        <f t="shared" si="0"/>
        <v>13</v>
      </c>
      <c r="B13" s="8" t="s">
        <v>27</v>
      </c>
      <c r="C13" s="10" t="s">
        <v>27</v>
      </c>
      <c r="D13" s="8" t="s">
        <v>28</v>
      </c>
      <c r="E13" s="10">
        <f>'部门预算收支总表'!E13</f>
        <v>35.51</v>
      </c>
      <c r="F13" s="10">
        <f>E13</f>
        <v>35.51</v>
      </c>
      <c r="G13" s="10"/>
      <c r="H13" s="10"/>
    </row>
    <row r="14" spans="1:8" ht="18" customHeight="1">
      <c r="A14" s="7">
        <f t="shared" si="0"/>
        <v>14</v>
      </c>
      <c r="B14" s="8" t="s">
        <v>27</v>
      </c>
      <c r="C14" s="10" t="s">
        <v>27</v>
      </c>
      <c r="D14" s="8" t="s">
        <v>29</v>
      </c>
      <c r="E14" s="10"/>
      <c r="F14" s="10"/>
      <c r="G14" s="10"/>
      <c r="H14" s="10"/>
    </row>
    <row r="15" spans="1:8" ht="18" customHeight="1">
      <c r="A15" s="7">
        <f t="shared" si="0"/>
        <v>15</v>
      </c>
      <c r="B15" s="8" t="s">
        <v>27</v>
      </c>
      <c r="C15" s="10" t="s">
        <v>27</v>
      </c>
      <c r="D15" s="8" t="s">
        <v>30</v>
      </c>
      <c r="E15" s="10">
        <f>'部门预算收支总表'!E15</f>
        <v>24.99</v>
      </c>
      <c r="F15" s="10">
        <f>E15</f>
        <v>24.99</v>
      </c>
      <c r="G15" s="10"/>
      <c r="H15" s="10"/>
    </row>
    <row r="16" spans="1:8" ht="18" customHeight="1">
      <c r="A16" s="7">
        <f t="shared" si="0"/>
        <v>16</v>
      </c>
      <c r="B16" s="8" t="s">
        <v>27</v>
      </c>
      <c r="C16" s="10" t="s">
        <v>27</v>
      </c>
      <c r="D16" s="8" t="s">
        <v>31</v>
      </c>
      <c r="E16" s="10"/>
      <c r="F16" s="10"/>
      <c r="G16" s="10"/>
      <c r="H16" s="10"/>
    </row>
    <row r="17" spans="1:8" ht="18" customHeight="1">
      <c r="A17" s="7">
        <f t="shared" si="0"/>
        <v>17</v>
      </c>
      <c r="B17" s="8" t="s">
        <v>27</v>
      </c>
      <c r="C17" s="10" t="s">
        <v>27</v>
      </c>
      <c r="D17" s="8" t="s">
        <v>32</v>
      </c>
      <c r="E17" s="10"/>
      <c r="F17" s="10"/>
      <c r="G17" s="10"/>
      <c r="H17" s="10"/>
    </row>
    <row r="18" spans="1:8" ht="18" customHeight="1">
      <c r="A18" s="7">
        <f t="shared" si="0"/>
        <v>18</v>
      </c>
      <c r="B18" s="8" t="s">
        <v>27</v>
      </c>
      <c r="C18" s="10" t="s">
        <v>27</v>
      </c>
      <c r="D18" s="8" t="s">
        <v>33</v>
      </c>
      <c r="E18" s="10"/>
      <c r="F18" s="10"/>
      <c r="G18" s="10"/>
      <c r="H18" s="10"/>
    </row>
    <row r="19" spans="1:8" ht="18" customHeight="1">
      <c r="A19" s="7">
        <f t="shared" si="0"/>
        <v>19</v>
      </c>
      <c r="B19" s="8" t="s">
        <v>27</v>
      </c>
      <c r="C19" s="10" t="s">
        <v>27</v>
      </c>
      <c r="D19" s="8" t="s">
        <v>34</v>
      </c>
      <c r="E19" s="10"/>
      <c r="F19" s="10"/>
      <c r="G19" s="10"/>
      <c r="H19" s="10"/>
    </row>
    <row r="20" spans="1:8" ht="18" customHeight="1">
      <c r="A20" s="7">
        <f t="shared" si="0"/>
        <v>20</v>
      </c>
      <c r="B20" s="8" t="s">
        <v>27</v>
      </c>
      <c r="C20" s="10" t="s">
        <v>27</v>
      </c>
      <c r="D20" s="8" t="s">
        <v>35</v>
      </c>
      <c r="E20" s="10"/>
      <c r="F20" s="10"/>
      <c r="G20" s="10"/>
      <c r="H20" s="10"/>
    </row>
    <row r="21" spans="1:8" ht="18" customHeight="1">
      <c r="A21" s="7">
        <f t="shared" si="0"/>
        <v>21</v>
      </c>
      <c r="B21" s="8" t="s">
        <v>27</v>
      </c>
      <c r="C21" s="10" t="s">
        <v>27</v>
      </c>
      <c r="D21" s="8" t="s">
        <v>36</v>
      </c>
      <c r="E21" s="10"/>
      <c r="F21" s="10"/>
      <c r="G21" s="10"/>
      <c r="H21" s="10"/>
    </row>
    <row r="22" spans="1:8" ht="18" customHeight="1">
      <c r="A22" s="7">
        <f t="shared" si="0"/>
        <v>22</v>
      </c>
      <c r="B22" s="8" t="s">
        <v>27</v>
      </c>
      <c r="C22" s="10" t="s">
        <v>27</v>
      </c>
      <c r="D22" s="8" t="s">
        <v>37</v>
      </c>
      <c r="E22" s="10"/>
      <c r="F22" s="10"/>
      <c r="G22" s="10"/>
      <c r="H22" s="10"/>
    </row>
    <row r="23" spans="1:8" ht="18" customHeight="1">
      <c r="A23" s="7">
        <f t="shared" si="0"/>
        <v>23</v>
      </c>
      <c r="B23" s="8" t="s">
        <v>27</v>
      </c>
      <c r="C23" s="10" t="s">
        <v>27</v>
      </c>
      <c r="D23" s="8" t="s">
        <v>38</v>
      </c>
      <c r="E23" s="10"/>
      <c r="F23" s="10"/>
      <c r="G23" s="10"/>
      <c r="H23" s="10"/>
    </row>
    <row r="24" spans="1:8" ht="18" customHeight="1">
      <c r="A24" s="7">
        <f t="shared" si="0"/>
        <v>24</v>
      </c>
      <c r="B24" s="8" t="s">
        <v>27</v>
      </c>
      <c r="C24" s="10" t="s">
        <v>27</v>
      </c>
      <c r="D24" s="8" t="s">
        <v>39</v>
      </c>
      <c r="E24" s="10"/>
      <c r="F24" s="10"/>
      <c r="G24" s="10"/>
      <c r="H24" s="10"/>
    </row>
    <row r="25" spans="1:8" ht="18" customHeight="1">
      <c r="A25" s="7">
        <f t="shared" si="0"/>
        <v>25</v>
      </c>
      <c r="B25" s="8" t="s">
        <v>27</v>
      </c>
      <c r="C25" s="10" t="s">
        <v>27</v>
      </c>
      <c r="D25" s="8" t="s">
        <v>40</v>
      </c>
      <c r="E25" s="10">
        <f>'部门预算收支总表'!E25</f>
        <v>16.94</v>
      </c>
      <c r="F25" s="10">
        <f>E25</f>
        <v>16.94</v>
      </c>
      <c r="G25" s="10"/>
      <c r="H25" s="10"/>
    </row>
    <row r="26" spans="1:8" ht="18" customHeight="1">
      <c r="A26" s="7">
        <f t="shared" si="0"/>
        <v>26</v>
      </c>
      <c r="B26" s="8" t="s">
        <v>27</v>
      </c>
      <c r="C26" s="10" t="s">
        <v>27</v>
      </c>
      <c r="D26" s="8" t="s">
        <v>41</v>
      </c>
      <c r="E26" s="10"/>
      <c r="F26" s="10"/>
      <c r="G26" s="10"/>
      <c r="H26" s="10"/>
    </row>
    <row r="27" spans="1:8" ht="18" customHeight="1">
      <c r="A27" s="7">
        <f t="shared" si="0"/>
        <v>27</v>
      </c>
      <c r="B27" s="8" t="s">
        <v>27</v>
      </c>
      <c r="C27" s="10" t="s">
        <v>27</v>
      </c>
      <c r="D27" s="8" t="s">
        <v>42</v>
      </c>
      <c r="E27" s="10"/>
      <c r="F27" s="10"/>
      <c r="G27" s="10"/>
      <c r="H27" s="10"/>
    </row>
    <row r="28" spans="1:8" ht="18" customHeight="1">
      <c r="A28" s="7">
        <f t="shared" si="0"/>
        <v>28</v>
      </c>
      <c r="B28" s="8" t="s">
        <v>27</v>
      </c>
      <c r="C28" s="10" t="s">
        <v>27</v>
      </c>
      <c r="D28" s="8" t="s">
        <v>43</v>
      </c>
      <c r="E28" s="10"/>
      <c r="F28" s="10"/>
      <c r="G28" s="10"/>
      <c r="H28" s="10"/>
    </row>
    <row r="29" spans="1:8" ht="18" customHeight="1">
      <c r="A29" s="7">
        <f t="shared" si="0"/>
        <v>29</v>
      </c>
      <c r="B29" s="8" t="s">
        <v>27</v>
      </c>
      <c r="C29" s="10" t="s">
        <v>27</v>
      </c>
      <c r="D29" s="8" t="s">
        <v>44</v>
      </c>
      <c r="E29" s="10"/>
      <c r="F29" s="10"/>
      <c r="G29" s="10"/>
      <c r="H29" s="10"/>
    </row>
    <row r="30" spans="1:8" ht="18" customHeight="1">
      <c r="A30" s="7">
        <f t="shared" si="0"/>
        <v>30</v>
      </c>
      <c r="B30" s="8" t="s">
        <v>27</v>
      </c>
      <c r="C30" s="10" t="s">
        <v>27</v>
      </c>
      <c r="D30" s="8" t="s">
        <v>45</v>
      </c>
      <c r="E30" s="10"/>
      <c r="F30" s="10"/>
      <c r="G30" s="10"/>
      <c r="H30" s="10"/>
    </row>
    <row r="31" spans="1:8" ht="18" customHeight="1">
      <c r="A31" s="7">
        <f t="shared" si="0"/>
        <v>31</v>
      </c>
      <c r="B31" s="8" t="s">
        <v>27</v>
      </c>
      <c r="C31" s="10" t="s">
        <v>27</v>
      </c>
      <c r="D31" s="8" t="s">
        <v>46</v>
      </c>
      <c r="E31" s="10"/>
      <c r="F31" s="10"/>
      <c r="G31" s="10"/>
      <c r="H31" s="10"/>
    </row>
    <row r="32" spans="1:8" ht="18" customHeight="1">
      <c r="A32" s="7">
        <f t="shared" si="0"/>
        <v>32</v>
      </c>
      <c r="B32" s="8" t="s">
        <v>27</v>
      </c>
      <c r="C32" s="10" t="s">
        <v>27</v>
      </c>
      <c r="D32" s="8" t="s">
        <v>47</v>
      </c>
      <c r="E32" s="10"/>
      <c r="F32" s="10"/>
      <c r="G32" s="10"/>
      <c r="H32" s="10"/>
    </row>
    <row r="33" spans="1:8" ht="18" customHeight="1">
      <c r="A33" s="7">
        <f t="shared" si="0"/>
        <v>33</v>
      </c>
      <c r="B33" s="8" t="s">
        <v>27</v>
      </c>
      <c r="C33" s="10" t="s">
        <v>27</v>
      </c>
      <c r="D33" s="8" t="s">
        <v>48</v>
      </c>
      <c r="E33" s="10"/>
      <c r="F33" s="10"/>
      <c r="G33" s="10"/>
      <c r="H33" s="10"/>
    </row>
    <row r="34" spans="1:8" ht="18" customHeight="1">
      <c r="A34" s="7">
        <f t="shared" si="0"/>
        <v>34</v>
      </c>
      <c r="B34" s="8" t="s">
        <v>27</v>
      </c>
      <c r="C34" s="10" t="s">
        <v>27</v>
      </c>
      <c r="D34" s="8" t="s">
        <v>49</v>
      </c>
      <c r="E34" s="10"/>
      <c r="F34" s="10"/>
      <c r="G34" s="10"/>
      <c r="H34" s="10"/>
    </row>
    <row r="35" spans="1:8" ht="18" customHeight="1">
      <c r="A35" s="7">
        <f t="shared" si="0"/>
        <v>35</v>
      </c>
      <c r="B35" s="8" t="s">
        <v>27</v>
      </c>
      <c r="C35" s="10" t="s">
        <v>27</v>
      </c>
      <c r="D35" s="8" t="s">
        <v>50</v>
      </c>
      <c r="E35" s="10"/>
      <c r="F35" s="10"/>
      <c r="G35" s="10"/>
      <c r="H35" s="10"/>
    </row>
    <row r="36" spans="1:8" ht="18" customHeight="1">
      <c r="A36" s="7">
        <f t="shared" si="0"/>
        <v>36</v>
      </c>
      <c r="B36" s="8" t="s">
        <v>51</v>
      </c>
      <c r="C36" s="10">
        <f>C6+C7</f>
        <v>775.78</v>
      </c>
      <c r="D36" s="8" t="s">
        <v>52</v>
      </c>
      <c r="E36" s="10">
        <f>SUM(E6:E35)</f>
        <v>775.7800000000001</v>
      </c>
      <c r="F36" s="10">
        <f>SUM(F6:F35)</f>
        <v>775.7800000000001</v>
      </c>
      <c r="G36" s="10"/>
      <c r="H36" s="10"/>
    </row>
    <row r="37" spans="1:8" ht="18" customHeight="1">
      <c r="A37" s="7">
        <f t="shared" si="0"/>
        <v>37</v>
      </c>
      <c r="B37" s="8" t="s">
        <v>122</v>
      </c>
      <c r="C37" s="10"/>
      <c r="D37" s="8" t="s">
        <v>56</v>
      </c>
      <c r="E37" s="10"/>
      <c r="F37" s="10"/>
      <c r="G37" s="10"/>
      <c r="H37" s="10"/>
    </row>
    <row r="38" spans="1:8" ht="18" customHeight="1">
      <c r="A38" s="7">
        <f t="shared" si="0"/>
        <v>38</v>
      </c>
      <c r="B38" s="8" t="s">
        <v>57</v>
      </c>
      <c r="C38" s="10">
        <f>C36</f>
        <v>775.78</v>
      </c>
      <c r="D38" s="8" t="s">
        <v>57</v>
      </c>
      <c r="E38" s="10">
        <f>E36+E37</f>
        <v>775.7800000000001</v>
      </c>
      <c r="F38" s="10">
        <f>F36+F37</f>
        <v>775.7800000000001</v>
      </c>
      <c r="G38" s="10"/>
      <c r="H38" s="1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9" sqref="F9"/>
    </sheetView>
  </sheetViews>
  <sheetFormatPr defaultColWidth="7.50390625" defaultRowHeight="15" customHeight="1"/>
  <cols>
    <col min="1" max="1" width="6.25390625" style="11" customWidth="1"/>
    <col min="2" max="2" width="12.75390625" style="12" customWidth="1"/>
    <col min="3" max="3" width="28.625" style="12" customWidth="1"/>
    <col min="4" max="6" width="25.00390625" style="13" customWidth="1"/>
    <col min="7" max="16384" width="7.50390625" style="4" customWidth="1"/>
  </cols>
  <sheetData>
    <row r="1" spans="1:6" ht="37.5" customHeight="1">
      <c r="A1" s="22" t="s">
        <v>123</v>
      </c>
      <c r="B1" s="23"/>
      <c r="C1" s="23"/>
      <c r="D1" s="23"/>
      <c r="E1" s="24"/>
      <c r="F1" s="23"/>
    </row>
    <row r="2" spans="1:6" ht="15" customHeight="1">
      <c r="A2" s="25" t="s">
        <v>1</v>
      </c>
      <c r="B2" s="27"/>
      <c r="C2" s="26"/>
      <c r="D2" s="27"/>
      <c r="E2" s="5" t="s">
        <v>213</v>
      </c>
      <c r="F2" s="6" t="s">
        <v>2</v>
      </c>
    </row>
    <row r="3" spans="1:6" ht="15" customHeight="1">
      <c r="A3" s="27" t="s">
        <v>3</v>
      </c>
      <c r="B3" s="27" t="s">
        <v>59</v>
      </c>
      <c r="C3" s="27"/>
      <c r="D3" s="27" t="s">
        <v>77</v>
      </c>
      <c r="E3" s="27" t="s">
        <v>108</v>
      </c>
      <c r="F3" s="27" t="s">
        <v>109</v>
      </c>
    </row>
    <row r="4" spans="1:6" ht="15" customHeight="1">
      <c r="A4" s="27"/>
      <c r="B4" s="5" t="s">
        <v>67</v>
      </c>
      <c r="C4" s="5" t="s">
        <v>68</v>
      </c>
      <c r="D4" s="27"/>
      <c r="E4" s="27"/>
      <c r="F4" s="27"/>
    </row>
    <row r="5" spans="1:6" ht="21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</row>
    <row r="6" spans="1:6" ht="21" customHeight="1">
      <c r="A6" s="7">
        <f aca="true" t="shared" si="0" ref="A6:A20">ROW()</f>
        <v>6</v>
      </c>
      <c r="B6" s="8" t="s">
        <v>27</v>
      </c>
      <c r="C6" s="8" t="s">
        <v>77</v>
      </c>
      <c r="D6" s="9">
        <f>D7+D10+D15+D18</f>
        <v>775.7800000000001</v>
      </c>
      <c r="E6" s="9">
        <f>E7+E10+E15+E18</f>
        <v>280.78</v>
      </c>
      <c r="F6" s="9">
        <v>495</v>
      </c>
    </row>
    <row r="7" spans="1:6" ht="21" customHeight="1">
      <c r="A7" s="7">
        <f t="shared" si="0"/>
        <v>7</v>
      </c>
      <c r="B7" s="8" t="s">
        <v>78</v>
      </c>
      <c r="C7" s="8" t="s">
        <v>79</v>
      </c>
      <c r="D7" s="9">
        <f>D8</f>
        <v>698.34</v>
      </c>
      <c r="E7" s="9">
        <f>E8</f>
        <v>203.34</v>
      </c>
      <c r="F7" s="9">
        <v>495</v>
      </c>
    </row>
    <row r="8" spans="1:6" ht="21" customHeight="1">
      <c r="A8" s="7">
        <f t="shared" si="0"/>
        <v>8</v>
      </c>
      <c r="B8" s="8" t="s">
        <v>80</v>
      </c>
      <c r="C8" s="8" t="s">
        <v>81</v>
      </c>
      <c r="D8" s="9">
        <f>D9</f>
        <v>698.34</v>
      </c>
      <c r="E8" s="9">
        <f>E9</f>
        <v>203.34</v>
      </c>
      <c r="F8" s="9">
        <v>495</v>
      </c>
    </row>
    <row r="9" spans="1:6" ht="21" customHeight="1">
      <c r="A9" s="7">
        <f t="shared" si="0"/>
        <v>9</v>
      </c>
      <c r="B9" s="8" t="s">
        <v>82</v>
      </c>
      <c r="C9" s="8" t="s">
        <v>83</v>
      </c>
      <c r="D9" s="9">
        <v>698.34</v>
      </c>
      <c r="E9" s="9">
        <v>203.34</v>
      </c>
      <c r="F9" s="9">
        <v>495</v>
      </c>
    </row>
    <row r="10" spans="1:6" ht="21" customHeight="1">
      <c r="A10" s="7">
        <f t="shared" si="0"/>
        <v>10</v>
      </c>
      <c r="B10" s="8" t="s">
        <v>84</v>
      </c>
      <c r="C10" s="8" t="s">
        <v>85</v>
      </c>
      <c r="D10" s="9">
        <f>D11</f>
        <v>35.51</v>
      </c>
      <c r="E10" s="9">
        <f>E11</f>
        <v>35.51</v>
      </c>
      <c r="F10" s="9"/>
    </row>
    <row r="11" spans="1:6" ht="21" customHeight="1">
      <c r="A11" s="7">
        <f t="shared" si="0"/>
        <v>11</v>
      </c>
      <c r="B11" s="8" t="s">
        <v>86</v>
      </c>
      <c r="C11" s="8" t="s">
        <v>87</v>
      </c>
      <c r="D11" s="9">
        <f>D12+D13+D14</f>
        <v>35.51</v>
      </c>
      <c r="E11" s="9">
        <f>E12+E13+E14</f>
        <v>35.51</v>
      </c>
      <c r="F11" s="9"/>
    </row>
    <row r="12" spans="1:6" ht="21" customHeight="1">
      <c r="A12" s="7">
        <f t="shared" si="0"/>
        <v>12</v>
      </c>
      <c r="B12" s="8" t="s">
        <v>88</v>
      </c>
      <c r="C12" s="8" t="s">
        <v>89</v>
      </c>
      <c r="D12" s="9">
        <v>1.64</v>
      </c>
      <c r="E12" s="9">
        <v>1.64</v>
      </c>
      <c r="F12" s="9"/>
    </row>
    <row r="13" spans="1:6" ht="21" customHeight="1">
      <c r="A13" s="7">
        <f t="shared" si="0"/>
        <v>13</v>
      </c>
      <c r="B13" s="8" t="s">
        <v>90</v>
      </c>
      <c r="C13" s="8" t="s">
        <v>91</v>
      </c>
      <c r="D13" s="9">
        <v>22.58</v>
      </c>
      <c r="E13" s="9">
        <v>22.58</v>
      </c>
      <c r="F13" s="9"/>
    </row>
    <row r="14" spans="1:6" ht="21" customHeight="1">
      <c r="A14" s="7">
        <f t="shared" si="0"/>
        <v>14</v>
      </c>
      <c r="B14" s="8" t="s">
        <v>92</v>
      </c>
      <c r="C14" s="8" t="s">
        <v>93</v>
      </c>
      <c r="D14" s="9">
        <v>11.29</v>
      </c>
      <c r="E14" s="9">
        <v>11.29</v>
      </c>
      <c r="F14" s="9"/>
    </row>
    <row r="15" spans="1:6" ht="21" customHeight="1">
      <c r="A15" s="7">
        <f t="shared" si="0"/>
        <v>15</v>
      </c>
      <c r="B15" s="8" t="s">
        <v>94</v>
      </c>
      <c r="C15" s="8" t="s">
        <v>95</v>
      </c>
      <c r="D15" s="9">
        <f>D16</f>
        <v>24.99</v>
      </c>
      <c r="E15" s="9">
        <f>E16</f>
        <v>24.99</v>
      </c>
      <c r="F15" s="9"/>
    </row>
    <row r="16" spans="1:6" ht="21" customHeight="1">
      <c r="A16" s="7">
        <f t="shared" si="0"/>
        <v>16</v>
      </c>
      <c r="B16" s="8" t="s">
        <v>96</v>
      </c>
      <c r="C16" s="8" t="s">
        <v>97</v>
      </c>
      <c r="D16" s="9">
        <f>D17</f>
        <v>24.99</v>
      </c>
      <c r="E16" s="9">
        <f>E17</f>
        <v>24.99</v>
      </c>
      <c r="F16" s="9"/>
    </row>
    <row r="17" spans="1:6" ht="21" customHeight="1">
      <c r="A17" s="7">
        <f t="shared" si="0"/>
        <v>17</v>
      </c>
      <c r="B17" s="8" t="s">
        <v>98</v>
      </c>
      <c r="C17" s="8" t="s">
        <v>99</v>
      </c>
      <c r="D17" s="9">
        <v>24.99</v>
      </c>
      <c r="E17" s="9">
        <v>24.99</v>
      </c>
      <c r="F17" s="9"/>
    </row>
    <row r="18" spans="1:6" ht="21" customHeight="1">
      <c r="A18" s="7">
        <f t="shared" si="0"/>
        <v>18</v>
      </c>
      <c r="B18" s="8" t="s">
        <v>100</v>
      </c>
      <c r="C18" s="8" t="s">
        <v>101</v>
      </c>
      <c r="D18" s="9">
        <f>D19</f>
        <v>16.94</v>
      </c>
      <c r="E18" s="9">
        <f>E19</f>
        <v>16.94</v>
      </c>
      <c r="F18" s="9"/>
    </row>
    <row r="19" spans="1:6" ht="21" customHeight="1">
      <c r="A19" s="7">
        <f t="shared" si="0"/>
        <v>19</v>
      </c>
      <c r="B19" s="8" t="s">
        <v>102</v>
      </c>
      <c r="C19" s="8" t="s">
        <v>103</v>
      </c>
      <c r="D19" s="9">
        <f>D20</f>
        <v>16.94</v>
      </c>
      <c r="E19" s="9">
        <f>E20</f>
        <v>16.94</v>
      </c>
      <c r="F19" s="9"/>
    </row>
    <row r="20" spans="1:6" ht="21" customHeight="1">
      <c r="A20" s="7">
        <f t="shared" si="0"/>
        <v>20</v>
      </c>
      <c r="B20" s="8" t="s">
        <v>104</v>
      </c>
      <c r="C20" s="8" t="s">
        <v>105</v>
      </c>
      <c r="D20" s="9">
        <v>16.94</v>
      </c>
      <c r="E20" s="9">
        <v>16.94</v>
      </c>
      <c r="F20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8">
      <selection activeCell="E6" sqref="E6:F6"/>
    </sheetView>
  </sheetViews>
  <sheetFormatPr defaultColWidth="7.50390625" defaultRowHeight="15" customHeight="1"/>
  <cols>
    <col min="1" max="1" width="6.25390625" style="11" customWidth="1"/>
    <col min="2" max="2" width="10.375" style="12" customWidth="1"/>
    <col min="3" max="3" width="25.00390625" style="12" customWidth="1"/>
    <col min="4" max="4" width="18.125" style="13" customWidth="1"/>
    <col min="5" max="5" width="18.625" style="13" customWidth="1"/>
    <col min="6" max="6" width="19.375" style="13" customWidth="1"/>
    <col min="7" max="16384" width="7.50390625" style="4" customWidth="1"/>
  </cols>
  <sheetData>
    <row r="1" spans="1:6" ht="37.5" customHeight="1">
      <c r="A1" s="22" t="s">
        <v>124</v>
      </c>
      <c r="B1" s="23"/>
      <c r="C1" s="23"/>
      <c r="D1" s="23"/>
      <c r="E1" s="24"/>
      <c r="F1" s="23"/>
    </row>
    <row r="2" spans="1:6" ht="18" customHeight="1">
      <c r="A2" s="25" t="s">
        <v>1</v>
      </c>
      <c r="B2" s="27"/>
      <c r="C2" s="26"/>
      <c r="D2" s="27"/>
      <c r="E2" s="5" t="s">
        <v>213</v>
      </c>
      <c r="F2" s="6" t="s">
        <v>2</v>
      </c>
    </row>
    <row r="3" spans="1:6" ht="18" customHeight="1">
      <c r="A3" s="27" t="s">
        <v>3</v>
      </c>
      <c r="B3" s="27" t="s">
        <v>59</v>
      </c>
      <c r="C3" s="27"/>
      <c r="D3" s="27" t="s">
        <v>108</v>
      </c>
      <c r="E3" s="27"/>
      <c r="F3" s="27"/>
    </row>
    <row r="4" spans="1:6" ht="18" customHeight="1">
      <c r="A4" s="27"/>
      <c r="B4" s="5" t="s">
        <v>125</v>
      </c>
      <c r="C4" s="5" t="s">
        <v>68</v>
      </c>
      <c r="D4" s="5" t="s">
        <v>77</v>
      </c>
      <c r="E4" s="5" t="s">
        <v>126</v>
      </c>
      <c r="F4" s="5" t="s">
        <v>127</v>
      </c>
    </row>
    <row r="5" spans="1:6" ht="18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</row>
    <row r="6" spans="1:6" ht="18" customHeight="1">
      <c r="A6" s="7">
        <f aca="true" t="shared" si="0" ref="A6:A42">ROW()</f>
        <v>6</v>
      </c>
      <c r="B6" s="8" t="s">
        <v>27</v>
      </c>
      <c r="C6" s="8" t="s">
        <v>77</v>
      </c>
      <c r="D6" s="9">
        <f>D7+D18+D36+D41</f>
        <v>280.78</v>
      </c>
      <c r="E6" s="9">
        <f>E7+E18+E36+E41</f>
        <v>232.09999999999997</v>
      </c>
      <c r="F6" s="9">
        <f>F7+F18+F36+F41</f>
        <v>48.67999999999999</v>
      </c>
    </row>
    <row r="7" spans="1:6" ht="18" customHeight="1">
      <c r="A7" s="7">
        <f t="shared" si="0"/>
        <v>7</v>
      </c>
      <c r="B7" s="8" t="s">
        <v>128</v>
      </c>
      <c r="C7" s="8" t="s">
        <v>129</v>
      </c>
      <c r="D7" s="9">
        <f>D8+D9+D10+D11+D12+D13+D14+D15+D16+D17</f>
        <v>231.15999999999997</v>
      </c>
      <c r="E7" s="9">
        <f>E8+E9+E10+E11+E12+E13+E14+E15+E16+E17</f>
        <v>231.15999999999997</v>
      </c>
      <c r="F7" s="9"/>
    </row>
    <row r="8" spans="1:6" ht="18" customHeight="1">
      <c r="A8" s="7">
        <f t="shared" si="0"/>
        <v>8</v>
      </c>
      <c r="B8" s="8" t="s">
        <v>130</v>
      </c>
      <c r="C8" s="8" t="s">
        <v>131</v>
      </c>
      <c r="D8" s="9">
        <v>74.15</v>
      </c>
      <c r="E8" s="9">
        <f>D8</f>
        <v>74.15</v>
      </c>
      <c r="F8" s="9"/>
    </row>
    <row r="9" spans="1:6" ht="18" customHeight="1">
      <c r="A9" s="7">
        <f t="shared" si="0"/>
        <v>9</v>
      </c>
      <c r="B9" s="8" t="s">
        <v>132</v>
      </c>
      <c r="C9" s="8" t="s">
        <v>133</v>
      </c>
      <c r="D9" s="9">
        <v>72.05</v>
      </c>
      <c r="E9" s="9">
        <f aca="true" t="shared" si="1" ref="E9:E17">D9</f>
        <v>72.05</v>
      </c>
      <c r="F9" s="9"/>
    </row>
    <row r="10" spans="1:6" ht="18" customHeight="1">
      <c r="A10" s="7">
        <f t="shared" si="0"/>
        <v>10</v>
      </c>
      <c r="B10" s="8" t="s">
        <v>134</v>
      </c>
      <c r="C10" s="8" t="s">
        <v>135</v>
      </c>
      <c r="D10" s="9">
        <v>6.18</v>
      </c>
      <c r="E10" s="9">
        <f t="shared" si="1"/>
        <v>6.18</v>
      </c>
      <c r="F10" s="9"/>
    </row>
    <row r="11" spans="1:6" ht="18" customHeight="1">
      <c r="A11" s="7">
        <f t="shared" si="0"/>
        <v>11</v>
      </c>
      <c r="B11" s="8" t="s">
        <v>136</v>
      </c>
      <c r="C11" s="8" t="s">
        <v>137</v>
      </c>
      <c r="D11" s="9">
        <v>22.58</v>
      </c>
      <c r="E11" s="9">
        <f t="shared" si="1"/>
        <v>22.58</v>
      </c>
      <c r="F11" s="9"/>
    </row>
    <row r="12" spans="1:6" ht="18" customHeight="1">
      <c r="A12" s="7">
        <f t="shared" si="0"/>
        <v>12</v>
      </c>
      <c r="B12" s="8" t="s">
        <v>138</v>
      </c>
      <c r="C12" s="8" t="s">
        <v>139</v>
      </c>
      <c r="D12" s="9">
        <v>11.29</v>
      </c>
      <c r="E12" s="9">
        <f t="shared" si="1"/>
        <v>11.29</v>
      </c>
      <c r="F12" s="9"/>
    </row>
    <row r="13" spans="1:6" ht="18" customHeight="1">
      <c r="A13" s="7">
        <f t="shared" si="0"/>
        <v>13</v>
      </c>
      <c r="B13" s="8" t="s">
        <v>140</v>
      </c>
      <c r="C13" s="8" t="s">
        <v>141</v>
      </c>
      <c r="D13" s="9">
        <v>10.66</v>
      </c>
      <c r="E13" s="9">
        <f t="shared" si="1"/>
        <v>10.66</v>
      </c>
      <c r="F13" s="9"/>
    </row>
    <row r="14" spans="1:6" ht="18" customHeight="1">
      <c r="A14" s="7">
        <f t="shared" si="0"/>
        <v>14</v>
      </c>
      <c r="B14" s="8" t="s">
        <v>142</v>
      </c>
      <c r="C14" s="8" t="s">
        <v>143</v>
      </c>
      <c r="D14" s="9">
        <v>14.18</v>
      </c>
      <c r="E14" s="9">
        <f t="shared" si="1"/>
        <v>14.18</v>
      </c>
      <c r="F14" s="9"/>
    </row>
    <row r="15" spans="1:6" ht="18" customHeight="1">
      <c r="A15" s="7">
        <f t="shared" si="0"/>
        <v>15</v>
      </c>
      <c r="B15" s="8" t="s">
        <v>144</v>
      </c>
      <c r="C15" s="8" t="s">
        <v>145</v>
      </c>
      <c r="D15" s="9">
        <v>1.09</v>
      </c>
      <c r="E15" s="9">
        <f t="shared" si="1"/>
        <v>1.09</v>
      </c>
      <c r="F15" s="9"/>
    </row>
    <row r="16" spans="1:6" ht="18" customHeight="1">
      <c r="A16" s="7">
        <f t="shared" si="0"/>
        <v>16</v>
      </c>
      <c r="B16" s="8" t="s">
        <v>146</v>
      </c>
      <c r="C16" s="8" t="s">
        <v>105</v>
      </c>
      <c r="D16" s="9">
        <v>16.94</v>
      </c>
      <c r="E16" s="9">
        <f t="shared" si="1"/>
        <v>16.94</v>
      </c>
      <c r="F16" s="9"/>
    </row>
    <row r="17" spans="1:6" ht="18" customHeight="1">
      <c r="A17" s="7">
        <f t="shared" si="0"/>
        <v>17</v>
      </c>
      <c r="B17" s="8" t="s">
        <v>147</v>
      </c>
      <c r="C17" s="8" t="s">
        <v>148</v>
      </c>
      <c r="D17" s="9">
        <v>2.04</v>
      </c>
      <c r="E17" s="9">
        <f t="shared" si="1"/>
        <v>2.04</v>
      </c>
      <c r="F17" s="9"/>
    </row>
    <row r="18" spans="1:6" ht="18" customHeight="1">
      <c r="A18" s="7">
        <f t="shared" si="0"/>
        <v>18</v>
      </c>
      <c r="B18" s="8" t="s">
        <v>149</v>
      </c>
      <c r="C18" s="8" t="s">
        <v>150</v>
      </c>
      <c r="D18" s="9">
        <f>SUM(D19:D35)</f>
        <v>48.059999999999995</v>
      </c>
      <c r="E18" s="9"/>
      <c r="F18" s="9">
        <f>D18</f>
        <v>48.059999999999995</v>
      </c>
    </row>
    <row r="19" spans="1:6" ht="18" customHeight="1">
      <c r="A19" s="7">
        <f t="shared" si="0"/>
        <v>19</v>
      </c>
      <c r="B19" s="8" t="s">
        <v>151</v>
      </c>
      <c r="C19" s="8" t="s">
        <v>152</v>
      </c>
      <c r="D19" s="9">
        <v>1.79</v>
      </c>
      <c r="E19" s="9"/>
      <c r="F19" s="9">
        <f aca="true" t="shared" si="2" ref="F19:F35">D19</f>
        <v>1.79</v>
      </c>
    </row>
    <row r="20" spans="1:6" ht="18" customHeight="1">
      <c r="A20" s="7">
        <f t="shared" si="0"/>
        <v>20</v>
      </c>
      <c r="B20" s="8" t="s">
        <v>153</v>
      </c>
      <c r="C20" s="8" t="s">
        <v>154</v>
      </c>
      <c r="D20" s="9">
        <v>0.14</v>
      </c>
      <c r="E20" s="9"/>
      <c r="F20" s="9">
        <f t="shared" si="2"/>
        <v>0.14</v>
      </c>
    </row>
    <row r="21" spans="1:6" ht="18" customHeight="1">
      <c r="A21" s="7">
        <f t="shared" si="0"/>
        <v>21</v>
      </c>
      <c r="B21" s="8" t="s">
        <v>155</v>
      </c>
      <c r="C21" s="8" t="s">
        <v>156</v>
      </c>
      <c r="D21" s="9">
        <v>0.46</v>
      </c>
      <c r="E21" s="9"/>
      <c r="F21" s="9">
        <f t="shared" si="2"/>
        <v>0.46</v>
      </c>
    </row>
    <row r="22" spans="1:6" ht="18" customHeight="1">
      <c r="A22" s="7">
        <f t="shared" si="0"/>
        <v>22</v>
      </c>
      <c r="B22" s="8" t="s">
        <v>157</v>
      </c>
      <c r="C22" s="8" t="s">
        <v>158</v>
      </c>
      <c r="D22" s="9">
        <v>1.27</v>
      </c>
      <c r="E22" s="9"/>
      <c r="F22" s="9">
        <f t="shared" si="2"/>
        <v>1.27</v>
      </c>
    </row>
    <row r="23" spans="1:6" ht="18" customHeight="1">
      <c r="A23" s="7">
        <f t="shared" si="0"/>
        <v>23</v>
      </c>
      <c r="B23" s="8" t="s">
        <v>159</v>
      </c>
      <c r="C23" s="8" t="s">
        <v>160</v>
      </c>
      <c r="D23" s="9">
        <v>10.18</v>
      </c>
      <c r="E23" s="9"/>
      <c r="F23" s="9">
        <f t="shared" si="2"/>
        <v>10.18</v>
      </c>
    </row>
    <row r="24" spans="1:6" ht="18" customHeight="1">
      <c r="A24" s="7">
        <f t="shared" si="0"/>
        <v>24</v>
      </c>
      <c r="B24" s="8" t="s">
        <v>161</v>
      </c>
      <c r="C24" s="8" t="s">
        <v>162</v>
      </c>
      <c r="D24" s="9">
        <v>1.82</v>
      </c>
      <c r="E24" s="9"/>
      <c r="F24" s="9">
        <f t="shared" si="2"/>
        <v>1.82</v>
      </c>
    </row>
    <row r="25" spans="1:6" ht="18" customHeight="1">
      <c r="A25" s="7">
        <f t="shared" si="0"/>
        <v>25</v>
      </c>
      <c r="B25" s="8" t="s">
        <v>217</v>
      </c>
      <c r="C25" s="21" t="s">
        <v>218</v>
      </c>
      <c r="D25" s="9">
        <v>0.62</v>
      </c>
      <c r="E25" s="9"/>
      <c r="F25" s="9">
        <f t="shared" si="2"/>
        <v>0.62</v>
      </c>
    </row>
    <row r="26" spans="1:6" ht="18" customHeight="1">
      <c r="A26" s="7">
        <f t="shared" si="0"/>
        <v>26</v>
      </c>
      <c r="B26" s="8" t="s">
        <v>163</v>
      </c>
      <c r="C26" s="8" t="s">
        <v>164</v>
      </c>
      <c r="D26" s="9">
        <v>7.13</v>
      </c>
      <c r="E26" s="9"/>
      <c r="F26" s="9">
        <f t="shared" si="2"/>
        <v>7.13</v>
      </c>
    </row>
    <row r="27" spans="1:6" ht="18" customHeight="1">
      <c r="A27" s="7">
        <f t="shared" si="0"/>
        <v>27</v>
      </c>
      <c r="B27" s="8" t="s">
        <v>165</v>
      </c>
      <c r="C27" s="8" t="s">
        <v>166</v>
      </c>
      <c r="D27" s="9">
        <v>0.38</v>
      </c>
      <c r="E27" s="9"/>
      <c r="F27" s="9">
        <f t="shared" si="2"/>
        <v>0.38</v>
      </c>
    </row>
    <row r="28" spans="1:6" ht="18" customHeight="1">
      <c r="A28" s="7">
        <f t="shared" si="0"/>
        <v>28</v>
      </c>
      <c r="B28" s="8" t="s">
        <v>167</v>
      </c>
      <c r="C28" s="8" t="s">
        <v>168</v>
      </c>
      <c r="D28" s="9">
        <v>1.02</v>
      </c>
      <c r="E28" s="9"/>
      <c r="F28" s="9">
        <f t="shared" si="2"/>
        <v>1.02</v>
      </c>
    </row>
    <row r="29" spans="1:6" ht="18" customHeight="1">
      <c r="A29" s="7">
        <f t="shared" si="0"/>
        <v>29</v>
      </c>
      <c r="B29" s="8" t="s">
        <v>169</v>
      </c>
      <c r="C29" s="8" t="s">
        <v>170</v>
      </c>
      <c r="D29" s="9">
        <v>1.56</v>
      </c>
      <c r="E29" s="9"/>
      <c r="F29" s="9">
        <f t="shared" si="2"/>
        <v>1.56</v>
      </c>
    </row>
    <row r="30" spans="1:6" ht="18" customHeight="1">
      <c r="A30" s="7">
        <f t="shared" si="0"/>
        <v>30</v>
      </c>
      <c r="B30" s="8" t="s">
        <v>171</v>
      </c>
      <c r="C30" s="8" t="s">
        <v>172</v>
      </c>
      <c r="D30" s="9">
        <v>0.35</v>
      </c>
      <c r="E30" s="9"/>
      <c r="F30" s="9">
        <f t="shared" si="2"/>
        <v>0.35</v>
      </c>
    </row>
    <row r="31" spans="1:6" ht="18" customHeight="1">
      <c r="A31" s="7">
        <f t="shared" si="0"/>
        <v>31</v>
      </c>
      <c r="B31" s="8" t="s">
        <v>173</v>
      </c>
      <c r="C31" s="8" t="s">
        <v>174</v>
      </c>
      <c r="D31" s="9">
        <v>2.83</v>
      </c>
      <c r="E31" s="9"/>
      <c r="F31" s="9">
        <f t="shared" si="2"/>
        <v>2.83</v>
      </c>
    </row>
    <row r="32" spans="1:6" ht="18" customHeight="1">
      <c r="A32" s="7">
        <f t="shared" si="0"/>
        <v>32</v>
      </c>
      <c r="B32" s="8" t="s">
        <v>175</v>
      </c>
      <c r="C32" s="8" t="s">
        <v>176</v>
      </c>
      <c r="D32" s="9">
        <v>1.86</v>
      </c>
      <c r="E32" s="9"/>
      <c r="F32" s="9">
        <f t="shared" si="2"/>
        <v>1.86</v>
      </c>
    </row>
    <row r="33" spans="1:6" ht="18" customHeight="1">
      <c r="A33" s="7">
        <f t="shared" si="0"/>
        <v>33</v>
      </c>
      <c r="B33" s="8" t="s">
        <v>177</v>
      </c>
      <c r="C33" s="8" t="s">
        <v>178</v>
      </c>
      <c r="D33" s="9">
        <v>1.6</v>
      </c>
      <c r="E33" s="9"/>
      <c r="F33" s="9">
        <f t="shared" si="2"/>
        <v>1.6</v>
      </c>
    </row>
    <row r="34" spans="1:6" ht="18" customHeight="1">
      <c r="A34" s="7">
        <f t="shared" si="0"/>
        <v>34</v>
      </c>
      <c r="B34" s="8" t="s">
        <v>179</v>
      </c>
      <c r="C34" s="8" t="s">
        <v>180</v>
      </c>
      <c r="D34" s="9">
        <v>13.73</v>
      </c>
      <c r="E34" s="9"/>
      <c r="F34" s="9">
        <f t="shared" si="2"/>
        <v>13.73</v>
      </c>
    </row>
    <row r="35" spans="1:6" ht="18" customHeight="1">
      <c r="A35" s="7">
        <f t="shared" si="0"/>
        <v>35</v>
      </c>
      <c r="B35" s="8" t="s">
        <v>181</v>
      </c>
      <c r="C35" s="8" t="s">
        <v>182</v>
      </c>
      <c r="D35" s="9">
        <v>1.32</v>
      </c>
      <c r="E35" s="9"/>
      <c r="F35" s="9">
        <f t="shared" si="2"/>
        <v>1.32</v>
      </c>
    </row>
    <row r="36" spans="1:6" ht="18" customHeight="1">
      <c r="A36" s="7">
        <f t="shared" si="0"/>
        <v>36</v>
      </c>
      <c r="B36" s="8" t="s">
        <v>183</v>
      </c>
      <c r="C36" s="8" t="s">
        <v>184</v>
      </c>
      <c r="D36" s="9">
        <f>D37+D38+D39+D40</f>
        <v>0.94</v>
      </c>
      <c r="E36" s="9">
        <f>D36</f>
        <v>0.94</v>
      </c>
      <c r="F36" s="9"/>
    </row>
    <row r="37" spans="1:6" ht="18" customHeight="1">
      <c r="A37" s="7">
        <f t="shared" si="0"/>
        <v>37</v>
      </c>
      <c r="B37" s="8" t="s">
        <v>185</v>
      </c>
      <c r="C37" s="8" t="s">
        <v>186</v>
      </c>
      <c r="D37" s="9">
        <v>0.32</v>
      </c>
      <c r="E37" s="9">
        <f>D37</f>
        <v>0.32</v>
      </c>
      <c r="F37" s="9"/>
    </row>
    <row r="38" spans="1:6" ht="18" customHeight="1">
      <c r="A38" s="7">
        <f t="shared" si="0"/>
        <v>38</v>
      </c>
      <c r="B38" s="8" t="s">
        <v>187</v>
      </c>
      <c r="C38" s="8" t="s">
        <v>188</v>
      </c>
      <c r="D38" s="9">
        <v>0.43</v>
      </c>
      <c r="E38" s="9">
        <f>D38</f>
        <v>0.43</v>
      </c>
      <c r="F38" s="9"/>
    </row>
    <row r="39" spans="1:6" ht="18" customHeight="1">
      <c r="A39" s="7">
        <f t="shared" si="0"/>
        <v>39</v>
      </c>
      <c r="B39" s="8" t="s">
        <v>189</v>
      </c>
      <c r="C39" s="8" t="s">
        <v>190</v>
      </c>
      <c r="D39" s="9">
        <v>0.08</v>
      </c>
      <c r="E39" s="9">
        <f>D39</f>
        <v>0.08</v>
      </c>
      <c r="F39" s="9"/>
    </row>
    <row r="40" spans="1:6" ht="18" customHeight="1">
      <c r="A40" s="7">
        <f t="shared" si="0"/>
        <v>40</v>
      </c>
      <c r="B40" s="8" t="s">
        <v>191</v>
      </c>
      <c r="C40" s="8" t="s">
        <v>192</v>
      </c>
      <c r="D40" s="9">
        <v>0.11</v>
      </c>
      <c r="E40" s="9">
        <f>D40</f>
        <v>0.11</v>
      </c>
      <c r="F40" s="9"/>
    </row>
    <row r="41" spans="1:6" ht="18" customHeight="1">
      <c r="A41" s="7">
        <f t="shared" si="0"/>
        <v>41</v>
      </c>
      <c r="B41" s="8" t="s">
        <v>193</v>
      </c>
      <c r="C41" s="8" t="s">
        <v>194</v>
      </c>
      <c r="D41" s="9">
        <f>D42</f>
        <v>0.62</v>
      </c>
      <c r="E41" s="9"/>
      <c r="F41" s="9">
        <f>D41</f>
        <v>0.62</v>
      </c>
    </row>
    <row r="42" spans="1:6" ht="18" customHeight="1">
      <c r="A42" s="7">
        <f t="shared" si="0"/>
        <v>42</v>
      </c>
      <c r="B42" s="8" t="s">
        <v>195</v>
      </c>
      <c r="C42" s="8" t="s">
        <v>196</v>
      </c>
      <c r="D42" s="9">
        <v>0.62</v>
      </c>
      <c r="E42" s="9"/>
      <c r="F42" s="9">
        <f>D42</f>
        <v>0.62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2" sqref="A2:G2"/>
    </sheetView>
  </sheetViews>
  <sheetFormatPr defaultColWidth="7.50390625" defaultRowHeight="15" customHeight="1"/>
  <cols>
    <col min="1" max="1" width="6.25390625" style="11" customWidth="1"/>
    <col min="2" max="2" width="14.375" style="12" customWidth="1"/>
    <col min="3" max="3" width="25.00390625" style="12" customWidth="1"/>
    <col min="4" max="6" width="25.00390625" style="13" customWidth="1"/>
    <col min="7" max="16384" width="7.50390625" style="4" customWidth="1"/>
  </cols>
  <sheetData>
    <row r="1" spans="1:6" ht="37.5" customHeight="1">
      <c r="A1" s="22" t="s">
        <v>197</v>
      </c>
      <c r="B1" s="23"/>
      <c r="C1" s="23"/>
      <c r="D1" s="23"/>
      <c r="E1" s="24"/>
      <c r="F1" s="23"/>
    </row>
    <row r="2" spans="1:6" ht="15" customHeight="1">
      <c r="A2" s="25" t="s">
        <v>1</v>
      </c>
      <c r="B2" s="27"/>
      <c r="C2" s="26"/>
      <c r="D2" s="27"/>
      <c r="E2" s="6" t="s">
        <v>213</v>
      </c>
      <c r="F2" s="6" t="s">
        <v>2</v>
      </c>
    </row>
    <row r="3" spans="1:6" ht="15" customHeight="1">
      <c r="A3" s="27" t="s">
        <v>3</v>
      </c>
      <c r="B3" s="27" t="s">
        <v>59</v>
      </c>
      <c r="C3" s="27"/>
      <c r="D3" s="27" t="s">
        <v>77</v>
      </c>
      <c r="E3" s="27" t="s">
        <v>108</v>
      </c>
      <c r="F3" s="27" t="s">
        <v>109</v>
      </c>
    </row>
    <row r="4" spans="1:6" ht="18.75" customHeight="1">
      <c r="A4" s="27"/>
      <c r="B4" s="5" t="s">
        <v>67</v>
      </c>
      <c r="C4" s="5" t="s">
        <v>68</v>
      </c>
      <c r="D4" s="27"/>
      <c r="E4" s="27"/>
      <c r="F4" s="27"/>
    </row>
    <row r="5" spans="1:6" ht="21.75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</row>
    <row r="6" spans="1:6" ht="21.75" customHeight="1">
      <c r="A6" s="7">
        <f>ROW()</f>
        <v>6</v>
      </c>
      <c r="B6" s="8" t="s">
        <v>27</v>
      </c>
      <c r="C6" s="8" t="s">
        <v>77</v>
      </c>
      <c r="D6" s="10"/>
      <c r="E6" s="10"/>
      <c r="F6" s="10"/>
    </row>
    <row r="7" spans="1:6" ht="21.75" customHeight="1">
      <c r="A7" s="29" t="s">
        <v>198</v>
      </c>
      <c r="B7" s="29"/>
      <c r="C7" s="29"/>
      <c r="D7" s="29"/>
      <c r="E7" s="29"/>
      <c r="F7" s="29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2" sqref="A2:G2"/>
    </sheetView>
  </sheetViews>
  <sheetFormatPr defaultColWidth="7.50390625" defaultRowHeight="15" customHeight="1"/>
  <cols>
    <col min="1" max="1" width="6.25390625" style="4" customWidth="1"/>
    <col min="2" max="2" width="12.875" style="4" customWidth="1"/>
    <col min="3" max="3" width="17.875" style="4" customWidth="1"/>
    <col min="4" max="4" width="20.125" style="4" customWidth="1"/>
    <col min="5" max="5" width="18.125" style="4" customWidth="1"/>
    <col min="6" max="6" width="17.00390625" style="4" customWidth="1"/>
    <col min="7" max="16384" width="7.50390625" style="4" customWidth="1"/>
  </cols>
  <sheetData>
    <row r="1" spans="1:6" ht="37.5" customHeight="1">
      <c r="A1" s="30" t="s">
        <v>199</v>
      </c>
      <c r="B1" s="31"/>
      <c r="C1" s="31"/>
      <c r="D1" s="31"/>
      <c r="E1" s="32"/>
      <c r="F1" s="31"/>
    </row>
    <row r="2" spans="1:6" ht="15" customHeight="1">
      <c r="A2" s="33" t="s">
        <v>1</v>
      </c>
      <c r="B2" s="34"/>
      <c r="C2" s="35" t="s">
        <v>200</v>
      </c>
      <c r="D2" s="34"/>
      <c r="E2" s="15" t="s">
        <v>213</v>
      </c>
      <c r="F2" s="15" t="s">
        <v>2</v>
      </c>
    </row>
    <row r="3" spans="1:6" ht="15" customHeight="1">
      <c r="A3" s="36" t="s">
        <v>3</v>
      </c>
      <c r="B3" s="36" t="s">
        <v>59</v>
      </c>
      <c r="C3" s="34"/>
      <c r="D3" s="36" t="s">
        <v>77</v>
      </c>
      <c r="E3" s="36" t="s">
        <v>108</v>
      </c>
      <c r="F3" s="36" t="s">
        <v>109</v>
      </c>
    </row>
    <row r="4" spans="1:6" ht="27" customHeight="1">
      <c r="A4" s="36" t="s">
        <v>8</v>
      </c>
      <c r="B4" s="15" t="s">
        <v>67</v>
      </c>
      <c r="C4" s="15" t="s">
        <v>68</v>
      </c>
      <c r="D4" s="34"/>
      <c r="E4" s="34"/>
      <c r="F4" s="36" t="s">
        <v>201</v>
      </c>
    </row>
    <row r="5" spans="1:6" ht="22.5" customHeight="1">
      <c r="A5" s="15" t="s">
        <v>8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22.5" customHeight="1">
      <c r="A6" s="15" t="s">
        <v>77</v>
      </c>
      <c r="B6" s="14"/>
      <c r="C6" s="14"/>
      <c r="D6" s="14"/>
      <c r="E6" s="14"/>
      <c r="F6" s="14"/>
    </row>
    <row r="7" spans="1:6" ht="21.75" customHeight="1">
      <c r="A7" s="29" t="s">
        <v>202</v>
      </c>
      <c r="B7" s="29"/>
      <c r="C7" s="29"/>
      <c r="D7" s="29"/>
      <c r="E7" s="29"/>
      <c r="F7" s="29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4" sqref="E14"/>
    </sheetView>
  </sheetViews>
  <sheetFormatPr defaultColWidth="7.50390625" defaultRowHeight="15" customHeight="1"/>
  <cols>
    <col min="1" max="1" width="6.25390625" style="1" customWidth="1"/>
    <col min="2" max="2" width="23.625" style="2" customWidth="1"/>
    <col min="3" max="3" width="12.125" style="3" customWidth="1"/>
    <col min="4" max="4" width="11.75390625" style="3" customWidth="1"/>
    <col min="5" max="5" width="12.00390625" style="3" customWidth="1"/>
    <col min="6" max="6" width="14.75390625" style="3" customWidth="1"/>
    <col min="7" max="7" width="14.25390625" style="3" customWidth="1"/>
    <col min="8" max="16384" width="7.50390625" style="4" customWidth="1"/>
  </cols>
  <sheetData>
    <row r="1" spans="1:7" ht="37.5" customHeight="1">
      <c r="A1" s="22" t="s">
        <v>203</v>
      </c>
      <c r="B1" s="23"/>
      <c r="C1" s="23"/>
      <c r="D1" s="23"/>
      <c r="E1" s="24"/>
      <c r="F1" s="23"/>
      <c r="G1" s="23"/>
    </row>
    <row r="2" spans="1:7" ht="22.5" customHeight="1">
      <c r="A2" s="25" t="s">
        <v>1</v>
      </c>
      <c r="B2" s="27"/>
      <c r="C2" s="27"/>
      <c r="D2" s="26"/>
      <c r="E2" s="25"/>
      <c r="F2" s="5" t="s">
        <v>213</v>
      </c>
      <c r="G2" s="6" t="s">
        <v>2</v>
      </c>
    </row>
    <row r="3" spans="1:7" ht="22.5" customHeight="1">
      <c r="A3" s="27" t="s">
        <v>3</v>
      </c>
      <c r="B3" s="27" t="s">
        <v>204</v>
      </c>
      <c r="C3" s="27" t="s">
        <v>205</v>
      </c>
      <c r="D3" s="27"/>
      <c r="E3" s="27"/>
      <c r="F3" s="27"/>
      <c r="G3" s="27"/>
    </row>
    <row r="4" spans="1:7" ht="22.5" customHeight="1">
      <c r="A4" s="27"/>
      <c r="B4" s="27"/>
      <c r="C4" s="5" t="s">
        <v>77</v>
      </c>
      <c r="D4" s="5" t="s">
        <v>116</v>
      </c>
      <c r="E4" s="5" t="s">
        <v>206</v>
      </c>
      <c r="F4" s="5" t="s">
        <v>118</v>
      </c>
      <c r="G4" s="5" t="s">
        <v>207</v>
      </c>
    </row>
    <row r="5" spans="1:7" ht="21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113</v>
      </c>
      <c r="G5" s="5" t="s">
        <v>72</v>
      </c>
    </row>
    <row r="6" spans="1:7" ht="21" customHeight="1">
      <c r="A6" s="7">
        <f aca="true" t="shared" si="0" ref="A6:A13">ROW()</f>
        <v>6</v>
      </c>
      <c r="B6" s="8" t="s">
        <v>57</v>
      </c>
      <c r="C6" s="9">
        <f>C8+C11+C12+C13</f>
        <v>4.53</v>
      </c>
      <c r="D6" s="9">
        <f>D8+D11+D12+D13</f>
        <v>4.53</v>
      </c>
      <c r="E6" s="10"/>
      <c r="F6" s="10"/>
      <c r="G6" s="10"/>
    </row>
    <row r="7" spans="1:7" ht="21" customHeight="1">
      <c r="A7" s="7">
        <f t="shared" si="0"/>
        <v>7</v>
      </c>
      <c r="B7" s="8" t="s">
        <v>208</v>
      </c>
      <c r="C7" s="9" t="s">
        <v>27</v>
      </c>
      <c r="D7" s="9" t="s">
        <v>27</v>
      </c>
      <c r="E7" s="10"/>
      <c r="F7" s="10"/>
      <c r="G7" s="10"/>
    </row>
    <row r="8" spans="1:7" ht="21" customHeight="1">
      <c r="A8" s="7">
        <f t="shared" si="0"/>
        <v>8</v>
      </c>
      <c r="B8" s="8" t="s">
        <v>209</v>
      </c>
      <c r="C8" s="9">
        <v>1.6</v>
      </c>
      <c r="D8" s="9">
        <v>1.6</v>
      </c>
      <c r="E8" s="10"/>
      <c r="F8" s="10"/>
      <c r="G8" s="10"/>
    </row>
    <row r="9" spans="1:7" ht="21" customHeight="1">
      <c r="A9" s="7">
        <f t="shared" si="0"/>
        <v>9</v>
      </c>
      <c r="B9" s="8" t="s">
        <v>210</v>
      </c>
      <c r="C9" s="9" t="s">
        <v>27</v>
      </c>
      <c r="D9" s="9" t="s">
        <v>27</v>
      </c>
      <c r="E9" s="10"/>
      <c r="F9" s="10"/>
      <c r="G9" s="10"/>
    </row>
    <row r="10" spans="1:7" ht="21" customHeight="1">
      <c r="A10" s="7">
        <f t="shared" si="0"/>
        <v>10</v>
      </c>
      <c r="B10" s="8" t="s">
        <v>211</v>
      </c>
      <c r="C10" s="9">
        <v>1.6</v>
      </c>
      <c r="D10" s="9">
        <v>1.6</v>
      </c>
      <c r="E10" s="10"/>
      <c r="F10" s="10"/>
      <c r="G10" s="10"/>
    </row>
    <row r="11" spans="1:7" ht="21" customHeight="1">
      <c r="A11" s="7">
        <f t="shared" si="0"/>
        <v>11</v>
      </c>
      <c r="B11" s="8" t="s">
        <v>212</v>
      </c>
      <c r="C11" s="9">
        <v>0.35</v>
      </c>
      <c r="D11" s="9">
        <v>0.35</v>
      </c>
      <c r="E11" s="10"/>
      <c r="F11" s="10"/>
      <c r="G11" s="10"/>
    </row>
    <row r="12" spans="1:7" ht="15" customHeight="1">
      <c r="A12" s="7">
        <f t="shared" si="0"/>
        <v>12</v>
      </c>
      <c r="B12" s="21" t="s">
        <v>214</v>
      </c>
      <c r="C12" s="9">
        <v>1.02</v>
      </c>
      <c r="D12" s="9">
        <v>1.02</v>
      </c>
      <c r="E12" s="10"/>
      <c r="F12" s="10"/>
      <c r="G12" s="10"/>
    </row>
    <row r="13" spans="1:7" ht="15" customHeight="1">
      <c r="A13" s="7">
        <f t="shared" si="0"/>
        <v>13</v>
      </c>
      <c r="B13" s="21" t="s">
        <v>215</v>
      </c>
      <c r="C13" s="9">
        <v>1.56</v>
      </c>
      <c r="D13" s="9">
        <v>1.56</v>
      </c>
      <c r="E13" s="10"/>
      <c r="F13" s="10"/>
      <c r="G13" s="10"/>
    </row>
    <row r="14" spans="1:7" ht="15" customHeight="1">
      <c r="A14" s="11"/>
      <c r="B14" s="12"/>
      <c r="C14" s="13"/>
      <c r="D14" s="13"/>
      <c r="E14" s="13"/>
      <c r="F14" s="13"/>
      <c r="G14" s="13"/>
    </row>
    <row r="15" spans="1:7" ht="15" customHeight="1">
      <c r="A15" s="11"/>
      <c r="B15" s="12"/>
      <c r="C15" s="13"/>
      <c r="D15" s="13"/>
      <c r="E15" s="13"/>
      <c r="F15" s="13"/>
      <c r="G15" s="13"/>
    </row>
    <row r="16" spans="1:7" ht="15" customHeight="1">
      <c r="A16" s="11"/>
      <c r="B16" s="12"/>
      <c r="C16" s="13"/>
      <c r="D16" s="13"/>
      <c r="E16" s="13"/>
      <c r="F16" s="13"/>
      <c r="G16" s="13"/>
    </row>
    <row r="17" spans="1:7" ht="15" customHeight="1">
      <c r="A17" s="11"/>
      <c r="B17" s="12"/>
      <c r="C17" s="13"/>
      <c r="D17" s="13"/>
      <c r="E17" s="13"/>
      <c r="F17" s="13"/>
      <c r="G17" s="13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2019-03-05T09:50:22Z</cp:lastPrinted>
  <dcterms:created xsi:type="dcterms:W3CDTF">1996-12-17T01:32:42Z</dcterms:created>
  <dcterms:modified xsi:type="dcterms:W3CDTF">2021-03-29T06:50:24Z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